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KOSZTORYS OFERTOWY" sheetId="4" r:id="rId1"/>
  </sheets>
  <definedNames>
    <definedName name="_xlnm.Print_Area" localSheetId="0">'KOSZTORYS OFERTOWY'!$A$1:$K$76</definedName>
  </definedNames>
  <calcPr calcId="145621"/>
</workbook>
</file>

<file path=xl/calcChain.xml><?xml version="1.0" encoding="utf-8"?>
<calcChain xmlns="http://schemas.openxmlformats.org/spreadsheetml/2006/main">
  <c r="J48" i="4" l="1"/>
  <c r="J71" i="4"/>
  <c r="J69" i="4"/>
  <c r="J68" i="4"/>
  <c r="J66" i="4"/>
  <c r="J65" i="4"/>
  <c r="J64" i="4"/>
  <c r="J61" i="4"/>
  <c r="J60" i="4"/>
  <c r="J59" i="4"/>
  <c r="J58" i="4"/>
  <c r="J57" i="4"/>
  <c r="J56" i="4"/>
  <c r="J55" i="4"/>
  <c r="J53" i="4"/>
  <c r="J52" i="4"/>
  <c r="J50" i="4"/>
  <c r="J49" i="4"/>
  <c r="J47" i="4"/>
  <c r="J46" i="4"/>
  <c r="J43" i="4"/>
  <c r="J42" i="4"/>
  <c r="J39" i="4"/>
  <c r="J38" i="4"/>
  <c r="J36" i="4"/>
  <c r="J35" i="4"/>
  <c r="J34" i="4"/>
  <c r="J28" i="4"/>
  <c r="J27" i="4"/>
  <c r="J26" i="4"/>
  <c r="J25" i="4"/>
  <c r="J24" i="4"/>
  <c r="J22" i="4"/>
  <c r="J20" i="4"/>
  <c r="J15" i="4"/>
  <c r="J14" i="4"/>
  <c r="J13" i="4"/>
  <c r="J12" i="4"/>
  <c r="J11" i="4"/>
  <c r="J9" i="4"/>
  <c r="J8" i="4"/>
  <c r="J32" i="4" l="1"/>
  <c r="J17" i="4"/>
  <c r="J18" i="4"/>
  <c r="J30" i="4"/>
  <c r="J33" i="4"/>
  <c r="J10" i="4"/>
  <c r="J23" i="4"/>
  <c r="J21" i="4"/>
  <c r="J31" i="4" l="1"/>
  <c r="J19" i="4"/>
  <c r="J73" i="4" l="1"/>
  <c r="J74" i="4" s="1"/>
  <c r="J75" i="4" l="1"/>
</calcChain>
</file>

<file path=xl/sharedStrings.xml><?xml version="1.0" encoding="utf-8"?>
<sst xmlns="http://schemas.openxmlformats.org/spreadsheetml/2006/main" count="192" uniqueCount="92">
  <si>
    <t>m2</t>
  </si>
  <si>
    <t>szt.</t>
  </si>
  <si>
    <t>Lp kod</t>
  </si>
  <si>
    <t>Nr Działu</t>
  </si>
  <si>
    <t>Nazwa Działu</t>
  </si>
  <si>
    <t>Nr Specyfikcji</t>
  </si>
  <si>
    <t>Opis Pozycji</t>
  </si>
  <si>
    <t>Jednostka</t>
  </si>
  <si>
    <t>Ilość</t>
  </si>
  <si>
    <t>Cena jednostkowa</t>
  </si>
  <si>
    <t>Wartość</t>
  </si>
  <si>
    <t>1.1</t>
  </si>
  <si>
    <t xml:space="preserve">Kalkulacja własna </t>
  </si>
  <si>
    <t>kpl.</t>
  </si>
  <si>
    <t>1.2</t>
  </si>
  <si>
    <r>
      <t xml:space="preserve">Nawierzchnia piaskowa grubości 30 cm wraz z wykonaniem korytowania
</t>
    </r>
    <r>
      <rPr>
        <sz val="8"/>
        <color indexed="8"/>
        <rFont val="Times New Roman"/>
        <family val="1"/>
        <charset val="238"/>
      </rPr>
      <t xml:space="preserve">
</t>
    </r>
  </si>
  <si>
    <t>m3</t>
  </si>
  <si>
    <t>1.3</t>
  </si>
  <si>
    <t xml:space="preserve">Pozostałe elementy wyposażenia </t>
  </si>
  <si>
    <t>kpl</t>
  </si>
  <si>
    <t>Kosz na śmieci wraz z transportem i ustawieniem</t>
  </si>
  <si>
    <t>Stojak na rowery wraz z transportem i montażem</t>
  </si>
  <si>
    <t>Nawierzchnie z kostki brukowej betonowej szarej  grubości 6 cm, układane na podsypce cementowo- piaskowej gr. 5 cm</t>
  </si>
  <si>
    <t>Obrzeża betonowe o wymiarach 30x8 cm na podsypce cementowo- piaskowej, z wypełnieniem spoin zaprawą cementową</t>
  </si>
  <si>
    <t>mb</t>
  </si>
  <si>
    <t>Wartswa podbudowy z kruszywa łamanego do 31,5 mm stabilizowanego mechanicznie o grubości 15 cm</t>
  </si>
  <si>
    <t>Elektryka</t>
  </si>
  <si>
    <t>Razem wartość NETTO</t>
  </si>
  <si>
    <t>Podatek VAT</t>
  </si>
  <si>
    <t>Razem BRUTTO (z VAT)</t>
  </si>
  <si>
    <t xml:space="preserve">„Urządzenie parku miejskiego w rejonie 
Szkoły Podstawowej nr 18 przy ul. Bł. Karoliny”
</t>
  </si>
  <si>
    <t>Mała architektura</t>
  </si>
  <si>
    <t>Urządzenia zabawowe</t>
  </si>
  <si>
    <t>Nawierzchnie bezpieczne</t>
  </si>
  <si>
    <t>Ścieżki</t>
  </si>
  <si>
    <t>Ścieżki główne</t>
  </si>
  <si>
    <t>Huśtawka dwuosobowa</t>
  </si>
  <si>
    <t>Zieleń</t>
  </si>
  <si>
    <t>4.1</t>
  </si>
  <si>
    <t>4.2</t>
  </si>
  <si>
    <t>Trawniki</t>
  </si>
  <si>
    <t xml:space="preserve">Nasadzenia </t>
  </si>
  <si>
    <t>Roboty towarzyszące</t>
  </si>
  <si>
    <t>Trampoliny ok 100x100</t>
  </si>
  <si>
    <t>3.1</t>
  </si>
  <si>
    <t>3.2</t>
  </si>
  <si>
    <t>3.3</t>
  </si>
  <si>
    <t>Geowłóknina</t>
  </si>
  <si>
    <t>ha</t>
  </si>
  <si>
    <t>Koryta pod nawierzchnie placów postojowych - roboty pomiarowe dla ciągów komunikacyjnych, placów zabaw i boisk</t>
  </si>
  <si>
    <t>Wykopy oraz przekopy w gruncie kategorii III wykonywane na odkład koparkami podsiębiernymi o pojemności łyżki 0,60m3 - niwelowanie oraz korytowanie</t>
  </si>
  <si>
    <t>Formowanie i zagęszczanie nasypów zapór ziemnych z gruntu kategorii I-II o wysokości do 10m z ziemi dostarczonej samochodami - formowanie nasypu, grunt pozyskany z niwelowania i korytowania</t>
  </si>
  <si>
    <t>Geodezyjna inwentaryzacja powykonawcza w 3 egz.</t>
  </si>
  <si>
    <t>Montaż słupa wraz z oprawą solarną i fundamentem</t>
  </si>
  <si>
    <t>Dojścia</t>
  </si>
  <si>
    <t>1.4</t>
  </si>
  <si>
    <t>Place wejściowe SW</t>
  </si>
  <si>
    <t xml:space="preserve">obrzeże typu Eko Bord </t>
  </si>
  <si>
    <t>2.1</t>
  </si>
  <si>
    <t>Oświetlenie</t>
  </si>
  <si>
    <t>czujnik ruchu do latarni</t>
  </si>
  <si>
    <t>Domek drewniany</t>
  </si>
  <si>
    <t>4.3</t>
  </si>
  <si>
    <t>Przesadzenia</t>
  </si>
  <si>
    <t>Warstwa odcinająca grubości 10 cm</t>
  </si>
  <si>
    <t>Warstwa podbudowy z kruszywa naturalnego 0-31,5 mm stabilizowanego mechanicznie o grubości 15 cm</t>
  </si>
  <si>
    <t>Grunt stabilizowany cementem grubości 10 cm</t>
  </si>
  <si>
    <t>Beton architektoniczny cementowy szczotkowany grubości 10 cm z podziałem dylatacyjnym</t>
  </si>
  <si>
    <t>Ławka betonowa bez oparcia  wraz z transportem i montażem</t>
  </si>
  <si>
    <t>Ławka betonowa z oparciem  wraz z transportem i montażem</t>
  </si>
  <si>
    <t>Ławka drewniana</t>
  </si>
  <si>
    <t>Tablica informacyjna</t>
  </si>
  <si>
    <t>Tablica regulaminowa</t>
  </si>
  <si>
    <t>obrzeże z belek bukowych 20x10 cm</t>
  </si>
  <si>
    <t>Nawierzchnia żwirowa w kolorze szarym 16/32 mm na głębokość 30 cm</t>
  </si>
  <si>
    <t>Wyspy drewniane 4 szt. o różnych kształtach zgodnie z dokumentacją</t>
  </si>
  <si>
    <t xml:space="preserve">kpl. </t>
  </si>
  <si>
    <t>Karuzela</t>
  </si>
  <si>
    <t xml:space="preserve">Zagęszczenie istniejącego podłoża pod alejki </t>
  </si>
  <si>
    <t>Przesunięcie znaku drogowego</t>
  </si>
  <si>
    <t xml:space="preserve">Wykonanie nowego korytka liniowego z rusztem żeliwnym </t>
  </si>
  <si>
    <t>Wykonanie nowego korytka betonowego drogowego o wymiarach 6x16x50 cm</t>
  </si>
  <si>
    <t>Przełożenie istnejącego korytka betonowego</t>
  </si>
  <si>
    <r>
      <t xml:space="preserve">Ręczne wykonanie </t>
    </r>
    <r>
      <rPr>
        <b/>
        <sz val="8"/>
        <color indexed="8"/>
        <rFont val="Times New Roman"/>
        <family val="1"/>
        <charset val="238"/>
      </rPr>
      <t xml:space="preserve">trawników </t>
    </r>
    <r>
      <rPr>
        <sz val="8"/>
        <color indexed="8"/>
        <rFont val="Times New Roman"/>
        <family val="1"/>
        <charset val="238"/>
      </rPr>
      <t>siewem z nawożeniem w gruncie kategorii III przy grubości warstwy ziemi urodzajnej (humusu) 15 cm (z dowozem ziemi urodzajnej) zgodnie z opisem</t>
    </r>
  </si>
  <si>
    <r>
      <t>Ręczne wykonanie</t>
    </r>
    <r>
      <rPr>
        <b/>
        <sz val="8"/>
        <color indexed="8"/>
        <rFont val="Times New Roman"/>
        <family val="1"/>
        <charset val="238"/>
      </rPr>
      <t xml:space="preserve"> łąki kwietnej </t>
    </r>
    <r>
      <rPr>
        <sz val="8"/>
        <color indexed="8"/>
        <rFont val="Times New Roman"/>
        <family val="1"/>
        <charset val="238"/>
      </rPr>
      <t>siewem z nawożeniem w gruncie kategorii III przy grubości warstwy ziemi urodzajnej (humusu) 10 cm (z dowozem ziemi urodzajnej) zgodnie z opisem</t>
    </r>
  </si>
  <si>
    <t>Naszadzenia krzewów wraz z wymianą ziemi, agrotkaniną oraz wysypaniem korą</t>
  </si>
  <si>
    <r>
      <t>Nasadzenia traw ozdobnych -</t>
    </r>
    <r>
      <rPr>
        <b/>
        <sz val="8"/>
        <color indexed="64"/>
        <rFont val="Times New Roman"/>
        <family val="1"/>
        <charset val="238"/>
      </rPr>
      <t xml:space="preserve"> rozplenica</t>
    </r>
    <r>
      <rPr>
        <sz val="8"/>
        <color indexed="64"/>
        <rFont val="Times New Roman"/>
        <family val="1"/>
        <charset val="238"/>
      </rPr>
      <t xml:space="preserve"> (2 szt. na m2) wraz z wymianą ziemi, agrotkaniną oraz wysypaniem korą</t>
    </r>
  </si>
  <si>
    <t>Przesadzenie krzewów - wykopanie, zabezpieczenie na okres wykonania robót, ponowne wsadzenie w nowym miejscu, pielęgnacja</t>
  </si>
  <si>
    <t>Nasadzenia drzew z podwójną zaprawą dołów i wysypaniem misy korą</t>
  </si>
  <si>
    <t>Wykonanie ściany oporowej przy chodniku od strony szkoły</t>
  </si>
  <si>
    <t>Regulacja studzienek istniejących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</si>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</sst>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indexed="64"/>
      <name val="Times New Roman"/>
      <family val="1"/>
      <charset val="238"/>
    </font>
    <font>
      <sz val="8"/>
      <color indexed="64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1"/>
      <color indexed="64"/>
      <name val="Times New Roman"/>
      <family val="1"/>
      <charset val="238"/>
    </font>
    <font>
      <b/>
      <sz val="10"/>
      <color indexed="6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8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44" fontId="9" fillId="0" borderId="1" xfId="0" applyNumberFormat="1" applyFont="1" applyFill="1" applyBorder="1" applyAlignment="1">
      <alignment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right" vertical="center"/>
    </xf>
    <xf numFmtId="44" fontId="9" fillId="0" borderId="1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0" borderId="1" xfId="0" applyNumberFormat="1" applyFont="1" applyBorder="1" applyAlignment="1">
      <alignment vertical="top" wrapText="1"/>
    </xf>
    <xf numFmtId="164" fontId="7" fillId="0" borderId="1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Alignment="1">
      <alignment horizontal="center" vertical="center"/>
    </xf>
    <xf numFmtId="0" fontId="9" fillId="0" borderId="0" xfId="0" applyNumberFormat="1" applyFont="1" applyBorder="1" applyAlignment="1">
      <alignment horizontal="left" vertical="top" wrapText="1"/>
    </xf>
    <xf numFmtId="44" fontId="13" fillId="0" borderId="1" xfId="0" applyNumberFormat="1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164" fontId="10" fillId="0" borderId="0" xfId="0" applyNumberFormat="1" applyFont="1"/>
    <xf numFmtId="44" fontId="16" fillId="3" borderId="0" xfId="0" applyNumberFormat="1" applyFont="1" applyFill="1" applyAlignment="1">
      <alignment vertical="center"/>
    </xf>
    <xf numFmtId="44" fontId="17" fillId="3" borderId="0" xfId="0" applyNumberFormat="1" applyFont="1" applyFill="1" applyAlignment="1">
      <alignment horizontal="center" vertical="center"/>
    </xf>
    <xf numFmtId="0" fontId="7" fillId="0" borderId="1" xfId="0" applyNumberFormat="1" applyFont="1" applyBorder="1" applyAlignment="1">
      <alignment vertical="top" wrapText="1"/>
    </xf>
    <xf numFmtId="44" fontId="0" fillId="0" borderId="0" xfId="0" applyNumberFormat="1"/>
    <xf numFmtId="44" fontId="15" fillId="0" borderId="1" xfId="0" applyNumberFormat="1" applyFont="1" applyBorder="1"/>
    <xf numFmtId="0" fontId="19" fillId="0" borderId="0" xfId="0" applyFont="1"/>
    <xf numFmtId="44" fontId="19" fillId="0" borderId="0" xfId="0" applyNumberFormat="1" applyFont="1"/>
    <xf numFmtId="0" fontId="20" fillId="0" borderId="0" xfId="0" applyFont="1" applyFill="1"/>
    <xf numFmtId="0" fontId="9" fillId="0" borderId="2" xfId="0" applyNumberFormat="1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/>
    <xf numFmtId="164" fontId="5" fillId="5" borderId="1" xfId="0" applyNumberFormat="1" applyFont="1" applyFill="1" applyBorder="1" applyAlignment="1">
      <alignment horizontal="right" vertical="center"/>
    </xf>
    <xf numFmtId="44" fontId="0" fillId="5" borderId="1" xfId="0" applyNumberFormat="1" applyFill="1" applyBorder="1" applyAlignment="1">
      <alignment vertical="center"/>
    </xf>
    <xf numFmtId="44" fontId="0" fillId="5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5" borderId="1" xfId="0" applyNumberFormat="1" applyFont="1" applyFill="1" applyBorder="1" applyAlignment="1">
      <alignment horizontal="left" vertical="top" wrapText="1"/>
    </xf>
    <xf numFmtId="0" fontId="9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7" fillId="5" borderId="1" xfId="0" applyNumberFormat="1" applyFont="1" applyFill="1" applyBorder="1" applyAlignment="1">
      <alignment horizontal="left" vertical="top" wrapText="1"/>
    </xf>
    <xf numFmtId="0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44" fontId="11" fillId="5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/>
    <xf numFmtId="164" fontId="5" fillId="6" borderId="1" xfId="0" applyNumberFormat="1" applyFont="1" applyFill="1" applyBorder="1" applyAlignment="1">
      <alignment horizontal="right" vertical="center"/>
    </xf>
    <xf numFmtId="44" fontId="0" fillId="6" borderId="1" xfId="0" applyNumberFormat="1" applyFill="1" applyBorder="1" applyAlignment="1">
      <alignment vertical="center"/>
    </xf>
    <xf numFmtId="44" fontId="0" fillId="6" borderId="1" xfId="0" applyNumberForma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44" fontId="10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 wrapText="1"/>
    </xf>
    <xf numFmtId="44" fontId="3" fillId="6" borderId="1" xfId="0" applyNumberFormat="1" applyFont="1" applyFill="1" applyBorder="1" applyAlignment="1">
      <alignment vertical="center"/>
    </xf>
    <xf numFmtId="44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left" vertical="top" wrapText="1"/>
    </xf>
    <xf numFmtId="0" fontId="7" fillId="6" borderId="1" xfId="0" applyNumberFormat="1" applyFont="1" applyFill="1" applyBorder="1" applyAlignment="1">
      <alignment horizontal="center" vertical="center" wrapText="1"/>
    </xf>
    <xf numFmtId="44" fontId="11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top" wrapText="1"/>
    </xf>
    <xf numFmtId="44" fontId="19" fillId="0" borderId="0" xfId="0" applyNumberFormat="1" applyFont="1" applyAlignment="1">
      <alignment vertical="top"/>
    </xf>
    <xf numFmtId="44" fontId="18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21" fillId="0" borderId="1" xfId="0" applyFont="1" applyBorder="1" applyAlignment="1">
      <alignment vertical="top" wrapText="1"/>
    </xf>
    <xf numFmtId="44" fontId="19" fillId="4" borderId="0" xfId="0" applyNumberFormat="1" applyFont="1" applyFill="1" applyAlignment="1">
      <alignment vertical="top"/>
    </xf>
    <xf numFmtId="0" fontId="3" fillId="0" borderId="1" xfId="0" applyNumberFormat="1" applyFont="1" applyFill="1" applyBorder="1" applyAlignment="1">
      <alignment vertical="top" wrapText="1"/>
    </xf>
    <xf numFmtId="44" fontId="19" fillId="0" borderId="0" xfId="0" applyNumberFormat="1" applyFont="1" applyFill="1" applyAlignment="1">
      <alignment vertical="top"/>
    </xf>
    <xf numFmtId="44" fontId="3" fillId="0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44" fontId="21" fillId="0" borderId="0" xfId="0" applyNumberFormat="1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2" xfId="0" applyNumberFormat="1" applyFont="1" applyBorder="1" applyAlignment="1">
      <alignment horizontal="left" vertical="top" wrapText="1"/>
    </xf>
    <xf numFmtId="0" fontId="9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44" fontId="18" fillId="0" borderId="4" xfId="0" applyNumberFormat="1" applyFont="1" applyBorder="1" applyAlignment="1">
      <alignment horizontal="right" vertical="center" wrapText="1"/>
    </xf>
    <xf numFmtId="0" fontId="7" fillId="0" borderId="0" xfId="0" applyNumberFormat="1" applyFont="1" applyFill="1" applyAlignment="1">
      <alignment vertical="top" wrapText="1"/>
    </xf>
    <xf numFmtId="44" fontId="7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22" fillId="0" borderId="0" xfId="0" applyNumberFormat="1" applyFont="1" applyAlignment="1">
      <alignment horizontal="center" vertical="center"/>
    </xf>
    <xf numFmtId="0" fontId="21" fillId="0" borderId="1" xfId="0" applyFont="1" applyFill="1" applyBorder="1" applyAlignment="1">
      <alignment vertical="top" wrapText="1"/>
    </xf>
    <xf numFmtId="0" fontId="21" fillId="0" borderId="0" xfId="0" applyFont="1"/>
    <xf numFmtId="44" fontId="21" fillId="0" borderId="0" xfId="0" applyNumberFormat="1" applyFont="1" applyAlignment="1">
      <alignment vertical="top"/>
    </xf>
    <xf numFmtId="44" fontId="7" fillId="0" borderId="0" xfId="0" applyNumberFormat="1" applyFont="1" applyAlignment="1">
      <alignment vertical="top"/>
    </xf>
    <xf numFmtId="44" fontId="19" fillId="0" borderId="0" xfId="0" applyNumberFormat="1" applyFont="1" applyFill="1" applyAlignment="1">
      <alignment vertical="top" wrapText="1"/>
    </xf>
    <xf numFmtId="0" fontId="0" fillId="0" borderId="0" xfId="0" applyAlignment="1">
      <alignment horizontal="center"/>
    </xf>
    <xf numFmtId="0" fontId="12" fillId="0" borderId="2" xfId="0" applyNumberFormat="1" applyFont="1" applyFill="1" applyBorder="1" applyAlignment="1">
      <alignment horizontal="right" vertical="top" wrapText="1"/>
    </xf>
    <xf numFmtId="0" fontId="12" fillId="0" borderId="3" xfId="0" applyNumberFormat="1" applyFont="1" applyFill="1" applyBorder="1" applyAlignment="1">
      <alignment horizontal="right" vertical="top" wrapText="1"/>
    </xf>
    <xf numFmtId="0" fontId="12" fillId="0" borderId="4" xfId="0" applyNumberFormat="1" applyFont="1" applyFill="1" applyBorder="1" applyAlignment="1">
      <alignment horizontal="right" vertical="top" wrapText="1"/>
    </xf>
    <xf numFmtId="0" fontId="12" fillId="0" borderId="2" xfId="0" applyNumberFormat="1" applyFont="1" applyBorder="1" applyAlignment="1">
      <alignment horizontal="right" vertical="top" wrapText="1"/>
    </xf>
    <xf numFmtId="0" fontId="12" fillId="0" borderId="3" xfId="0" applyNumberFormat="1" applyFont="1" applyBorder="1" applyAlignment="1">
      <alignment horizontal="right" vertical="top" wrapText="1"/>
    </xf>
    <xf numFmtId="0" fontId="12" fillId="0" borderId="4" xfId="0" applyNumberFormat="1" applyFont="1" applyBorder="1" applyAlignment="1">
      <alignment horizontal="right" vertical="top" wrapText="1"/>
    </xf>
    <xf numFmtId="44" fontId="7" fillId="0" borderId="0" xfId="0" applyNumberFormat="1" applyFont="1" applyAlignment="1">
      <alignment horizontal="left" vertical="top" wrapText="1"/>
    </xf>
    <xf numFmtId="4" fontId="2" fillId="0" borderId="0" xfId="0" applyNumberFormat="1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8"/>
  <sheetViews>
    <sheetView tabSelected="1" view="pageBreakPreview" zoomScaleNormal="100" zoomScaleSheetLayoutView="100" workbookViewId="0">
      <selection activeCell="O8" sqref="O8"/>
    </sheetView>
  </sheetViews>
  <sheetFormatPr defaultRowHeight="15" x14ac:dyDescent="0.25"/>
  <cols>
    <col min="1" max="1" width="2.140625" customWidth="1"/>
    <col min="2" max="2" width="4.7109375" customWidth="1"/>
    <col min="3" max="3" width="6.42578125" customWidth="1"/>
    <col min="4" max="4" width="18" customWidth="1"/>
    <col min="6" max="6" width="25.7109375" customWidth="1"/>
    <col min="8" max="8" width="9.28515625" customWidth="1"/>
    <col min="9" max="9" width="16.28515625" customWidth="1"/>
    <col min="10" max="10" width="20.5703125" customWidth="1"/>
    <col min="11" max="11" width="1.85546875" style="61" customWidth="1"/>
    <col min="12" max="12" width="13" style="107" customWidth="1"/>
    <col min="13" max="13" width="12.7109375" style="61" bestFit="1" customWidth="1"/>
    <col min="14" max="14" width="9.140625" style="61"/>
    <col min="15" max="15" width="13.42578125" style="61" bestFit="1" customWidth="1"/>
    <col min="16" max="16" width="9.140625" style="61"/>
  </cols>
  <sheetData>
    <row r="2" spans="1:13" x14ac:dyDescent="0.25">
      <c r="E2" s="139" t="s">
        <v>91</v>
      </c>
      <c r="F2" s="139"/>
      <c r="G2" s="139"/>
      <c r="H2" s="139"/>
      <c r="I2" s="139"/>
    </row>
    <row r="3" spans="1:13" ht="43.5" customHeight="1" x14ac:dyDescent="0.25">
      <c r="B3" s="147" t="s">
        <v>30</v>
      </c>
      <c r="C3" s="147"/>
      <c r="D3" s="147"/>
      <c r="E3" s="147"/>
      <c r="F3" s="147"/>
      <c r="G3" s="147"/>
      <c r="H3" s="147"/>
      <c r="I3" s="147"/>
      <c r="J3" s="147"/>
      <c r="M3" s="107"/>
    </row>
    <row r="4" spans="1:13" x14ac:dyDescent="0.25">
      <c r="B4" s="1"/>
      <c r="C4" s="2"/>
      <c r="D4" s="3"/>
      <c r="E4" s="4"/>
      <c r="F4" s="4"/>
      <c r="G4" s="1"/>
      <c r="H4" s="5"/>
      <c r="I4" s="6"/>
      <c r="J4" s="7"/>
    </row>
    <row r="5" spans="1:13" ht="31.5" x14ac:dyDescent="0.25">
      <c r="B5" s="8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3" t="s">
        <v>7</v>
      </c>
      <c r="H5" s="14" t="s">
        <v>8</v>
      </c>
      <c r="I5" s="15" t="s">
        <v>9</v>
      </c>
      <c r="J5" s="16" t="s">
        <v>10</v>
      </c>
    </row>
    <row r="6" spans="1:13" x14ac:dyDescent="0.25">
      <c r="B6" s="65"/>
      <c r="C6" s="66">
        <v>1</v>
      </c>
      <c r="D6" s="72" t="s">
        <v>34</v>
      </c>
      <c r="E6" s="73"/>
      <c r="F6" s="73"/>
      <c r="G6" s="74"/>
      <c r="H6" s="75"/>
      <c r="I6" s="70"/>
      <c r="J6" s="76"/>
      <c r="L6" s="114"/>
      <c r="M6" s="62"/>
    </row>
    <row r="7" spans="1:13" x14ac:dyDescent="0.25">
      <c r="B7" s="84"/>
      <c r="C7" s="85" t="s">
        <v>11</v>
      </c>
      <c r="D7" s="95" t="s">
        <v>35</v>
      </c>
      <c r="E7" s="96"/>
      <c r="F7" s="96"/>
      <c r="G7" s="97"/>
      <c r="H7" s="98"/>
      <c r="I7" s="99"/>
      <c r="J7" s="100"/>
    </row>
    <row r="8" spans="1:13" ht="45" x14ac:dyDescent="0.25">
      <c r="B8" s="31">
        <v>1</v>
      </c>
      <c r="C8" s="44"/>
      <c r="D8" s="45"/>
      <c r="E8" s="20" t="s">
        <v>12</v>
      </c>
      <c r="F8" s="20" t="s">
        <v>49</v>
      </c>
      <c r="G8" s="21" t="s">
        <v>48</v>
      </c>
      <c r="H8" s="22">
        <v>0.14149999999999999</v>
      </c>
      <c r="I8" s="48"/>
      <c r="J8" s="24">
        <f t="shared" ref="J8:J15" si="0">ROUND(I8*H8,2)</f>
        <v>0</v>
      </c>
    </row>
    <row r="9" spans="1:13" ht="56.25" x14ac:dyDescent="0.25">
      <c r="B9" s="31">
        <v>2</v>
      </c>
      <c r="C9" s="44"/>
      <c r="D9" s="45"/>
      <c r="E9" s="20" t="s">
        <v>12</v>
      </c>
      <c r="F9" s="20" t="s">
        <v>50</v>
      </c>
      <c r="G9" s="21" t="s">
        <v>16</v>
      </c>
      <c r="H9" s="22">
        <v>424.5</v>
      </c>
      <c r="I9" s="48"/>
      <c r="J9" s="24">
        <f t="shared" si="0"/>
        <v>0</v>
      </c>
    </row>
    <row r="10" spans="1:13" ht="68.25" customHeight="1" x14ac:dyDescent="0.25">
      <c r="B10" s="31">
        <v>3</v>
      </c>
      <c r="C10" s="44"/>
      <c r="D10" s="45"/>
      <c r="E10" s="20" t="s">
        <v>12</v>
      </c>
      <c r="F10" s="113" t="s">
        <v>51</v>
      </c>
      <c r="G10" s="21" t="s">
        <v>16</v>
      </c>
      <c r="H10" s="22">
        <v>424.5</v>
      </c>
      <c r="I10" s="48"/>
      <c r="J10" s="24">
        <f t="shared" si="0"/>
        <v>0</v>
      </c>
    </row>
    <row r="11" spans="1:13" ht="22.5" x14ac:dyDescent="0.25">
      <c r="B11" s="31">
        <v>4</v>
      </c>
      <c r="C11" s="44"/>
      <c r="D11" s="45"/>
      <c r="E11" s="20" t="s">
        <v>12</v>
      </c>
      <c r="F11" s="134" t="s">
        <v>78</v>
      </c>
      <c r="G11" s="21" t="s">
        <v>0</v>
      </c>
      <c r="H11" s="22">
        <v>1415</v>
      </c>
      <c r="I11" s="48"/>
      <c r="J11" s="24">
        <f t="shared" si="0"/>
        <v>0</v>
      </c>
    </row>
    <row r="12" spans="1:13" ht="22.5" x14ac:dyDescent="0.25">
      <c r="B12" s="31">
        <v>5</v>
      </c>
      <c r="C12" s="44"/>
      <c r="D12" s="45"/>
      <c r="E12" s="20" t="s">
        <v>12</v>
      </c>
      <c r="F12" s="58" t="s">
        <v>47</v>
      </c>
      <c r="G12" s="49" t="s">
        <v>0</v>
      </c>
      <c r="H12" s="47">
        <v>1415</v>
      </c>
      <c r="I12" s="48"/>
      <c r="J12" s="24">
        <f t="shared" si="0"/>
        <v>0</v>
      </c>
    </row>
    <row r="13" spans="1:13" ht="22.5" x14ac:dyDescent="0.25">
      <c r="B13" s="110">
        <v>6</v>
      </c>
      <c r="C13" s="111"/>
      <c r="D13" s="112"/>
      <c r="E13" s="20" t="s">
        <v>12</v>
      </c>
      <c r="F13" s="115" t="s">
        <v>66</v>
      </c>
      <c r="G13" s="49" t="s">
        <v>0</v>
      </c>
      <c r="H13" s="47">
        <v>1415</v>
      </c>
      <c r="I13" s="48"/>
      <c r="J13" s="24">
        <f t="shared" si="0"/>
        <v>0</v>
      </c>
      <c r="L13" s="116"/>
    </row>
    <row r="14" spans="1:13" ht="45" x14ac:dyDescent="0.25">
      <c r="B14" s="31">
        <v>7</v>
      </c>
      <c r="C14" s="44"/>
      <c r="D14" s="45"/>
      <c r="E14" s="20" t="s">
        <v>12</v>
      </c>
      <c r="F14" s="46" t="s">
        <v>25</v>
      </c>
      <c r="G14" s="49" t="s">
        <v>0</v>
      </c>
      <c r="H14" s="47">
        <v>1415</v>
      </c>
      <c r="I14" s="48"/>
      <c r="J14" s="24">
        <f t="shared" si="0"/>
        <v>0</v>
      </c>
    </row>
    <row r="15" spans="1:13" ht="33.75" x14ac:dyDescent="0.25">
      <c r="B15" s="31">
        <v>8</v>
      </c>
      <c r="C15" s="44"/>
      <c r="D15" s="45"/>
      <c r="E15" s="20" t="s">
        <v>12</v>
      </c>
      <c r="F15" s="129" t="s">
        <v>67</v>
      </c>
      <c r="G15" s="49" t="s">
        <v>0</v>
      </c>
      <c r="H15" s="47">
        <v>1415</v>
      </c>
      <c r="I15" s="109"/>
      <c r="J15" s="24">
        <f t="shared" si="0"/>
        <v>0</v>
      </c>
      <c r="L15" s="116"/>
    </row>
    <row r="16" spans="1:13" s="61" customFormat="1" ht="15.75" customHeight="1" x14ac:dyDescent="0.25">
      <c r="A16"/>
      <c r="B16" s="84"/>
      <c r="C16" s="85" t="s">
        <v>14</v>
      </c>
      <c r="D16" s="95" t="s">
        <v>54</v>
      </c>
      <c r="E16" s="96"/>
      <c r="F16" s="96"/>
      <c r="G16" s="97"/>
      <c r="H16" s="98"/>
      <c r="I16" s="99"/>
      <c r="J16" s="100"/>
      <c r="L16" s="116"/>
    </row>
    <row r="17" spans="1:13" s="61" customFormat="1" ht="45" x14ac:dyDescent="0.25">
      <c r="A17"/>
      <c r="B17" s="31">
        <v>9</v>
      </c>
      <c r="C17" s="44"/>
      <c r="D17" s="45"/>
      <c r="E17" s="20" t="s">
        <v>12</v>
      </c>
      <c r="F17" s="20" t="s">
        <v>49</v>
      </c>
      <c r="G17" s="21" t="s">
        <v>48</v>
      </c>
      <c r="H17" s="22">
        <v>1.9599999999999999E-2</v>
      </c>
      <c r="I17" s="48"/>
      <c r="J17" s="24">
        <f t="shared" ref="J17:J19" si="1">ROUND(I17*H17,2)</f>
        <v>0</v>
      </c>
      <c r="L17" s="107"/>
    </row>
    <row r="18" spans="1:13" s="61" customFormat="1" ht="56.25" x14ac:dyDescent="0.25">
      <c r="A18"/>
      <c r="B18" s="31">
        <v>10</v>
      </c>
      <c r="C18" s="44"/>
      <c r="D18" s="45"/>
      <c r="E18" s="20" t="s">
        <v>12</v>
      </c>
      <c r="F18" s="20" t="s">
        <v>50</v>
      </c>
      <c r="G18" s="21" t="s">
        <v>16</v>
      </c>
      <c r="H18" s="22">
        <v>268.60000000000002</v>
      </c>
      <c r="I18" s="48"/>
      <c r="J18" s="24">
        <f t="shared" si="1"/>
        <v>0</v>
      </c>
      <c r="L18" s="121"/>
      <c r="M18" s="121"/>
    </row>
    <row r="19" spans="1:13" s="61" customFormat="1" ht="71.25" customHeight="1" x14ac:dyDescent="0.25">
      <c r="A19"/>
      <c r="B19" s="31">
        <v>11</v>
      </c>
      <c r="C19" s="44"/>
      <c r="D19" s="45"/>
      <c r="E19" s="20" t="s">
        <v>12</v>
      </c>
      <c r="F19" s="113" t="s">
        <v>51</v>
      </c>
      <c r="G19" s="21" t="s">
        <v>16</v>
      </c>
      <c r="H19" s="22">
        <v>268.60000000000002</v>
      </c>
      <c r="I19" s="48"/>
      <c r="J19" s="24">
        <f t="shared" si="1"/>
        <v>0</v>
      </c>
      <c r="L19" s="107"/>
    </row>
    <row r="20" spans="1:13" s="61" customFormat="1" ht="45" x14ac:dyDescent="0.25">
      <c r="A20"/>
      <c r="B20" s="31">
        <v>12</v>
      </c>
      <c r="C20" s="44"/>
      <c r="D20" s="45"/>
      <c r="E20" s="20" t="s">
        <v>12</v>
      </c>
      <c r="F20" s="132" t="s">
        <v>23</v>
      </c>
      <c r="G20" s="49" t="s">
        <v>24</v>
      </c>
      <c r="H20" s="47">
        <v>93</v>
      </c>
      <c r="I20" s="48"/>
      <c r="J20" s="24">
        <f>ROUND(I20*H20,2)</f>
        <v>0</v>
      </c>
      <c r="L20" s="107"/>
    </row>
    <row r="21" spans="1:13" ht="22.5" x14ac:dyDescent="0.25">
      <c r="B21" s="31">
        <v>13</v>
      </c>
      <c r="C21" s="44"/>
      <c r="D21" s="45"/>
      <c r="E21" s="20" t="s">
        <v>12</v>
      </c>
      <c r="F21" s="58" t="s">
        <v>64</v>
      </c>
      <c r="G21" s="49" t="s">
        <v>0</v>
      </c>
      <c r="H21" s="47">
        <v>196</v>
      </c>
      <c r="I21" s="117"/>
      <c r="J21" s="24">
        <f t="shared" ref="J21:J39" si="2">ROUND(I21*H21,2)</f>
        <v>0</v>
      </c>
    </row>
    <row r="22" spans="1:13" ht="45" x14ac:dyDescent="0.25">
      <c r="B22" s="31">
        <v>14</v>
      </c>
      <c r="C22" s="44"/>
      <c r="D22" s="45"/>
      <c r="E22" s="20" t="s">
        <v>12</v>
      </c>
      <c r="F22" s="58" t="s">
        <v>65</v>
      </c>
      <c r="G22" s="49" t="s">
        <v>0</v>
      </c>
      <c r="H22" s="47">
        <v>196</v>
      </c>
      <c r="I22" s="48"/>
      <c r="J22" s="24">
        <f t="shared" si="2"/>
        <v>0</v>
      </c>
    </row>
    <row r="23" spans="1:13" ht="45" x14ac:dyDescent="0.25">
      <c r="B23" s="31">
        <v>15</v>
      </c>
      <c r="C23" s="44"/>
      <c r="D23" s="45"/>
      <c r="E23" s="20" t="s">
        <v>12</v>
      </c>
      <c r="F23" s="58" t="s">
        <v>22</v>
      </c>
      <c r="G23" s="17" t="s">
        <v>0</v>
      </c>
      <c r="H23" s="47">
        <v>196</v>
      </c>
      <c r="I23" s="48"/>
      <c r="J23" s="24">
        <f>ROUND(I23*H23,2)</f>
        <v>0</v>
      </c>
      <c r="L23" s="121"/>
    </row>
    <row r="24" spans="1:13" ht="22.5" x14ac:dyDescent="0.25">
      <c r="B24" s="31">
        <v>16</v>
      </c>
      <c r="C24" s="44"/>
      <c r="D24" s="45"/>
      <c r="E24" s="20" t="s">
        <v>12</v>
      </c>
      <c r="F24" s="58" t="s">
        <v>79</v>
      </c>
      <c r="G24" s="17" t="s">
        <v>13</v>
      </c>
      <c r="H24" s="47">
        <v>1</v>
      </c>
      <c r="I24" s="48"/>
      <c r="J24" s="24">
        <f t="shared" ref="J24:J28" si="3">ROUND(I24*H24,2)</f>
        <v>0</v>
      </c>
    </row>
    <row r="25" spans="1:13" ht="22.5" x14ac:dyDescent="0.25">
      <c r="B25" s="31">
        <v>17</v>
      </c>
      <c r="C25" s="44"/>
      <c r="D25" s="45"/>
      <c r="E25" s="20" t="s">
        <v>12</v>
      </c>
      <c r="F25" s="58" t="s">
        <v>80</v>
      </c>
      <c r="G25" s="17" t="s">
        <v>76</v>
      </c>
      <c r="H25" s="47">
        <v>2</v>
      </c>
      <c r="I25" s="48"/>
      <c r="J25" s="24">
        <f t="shared" si="3"/>
        <v>0</v>
      </c>
    </row>
    <row r="26" spans="1:13" ht="22.5" x14ac:dyDescent="0.25">
      <c r="B26" s="31">
        <v>18</v>
      </c>
      <c r="C26" s="44"/>
      <c r="D26" s="45"/>
      <c r="E26" s="20" t="s">
        <v>12</v>
      </c>
      <c r="F26" s="58" t="s">
        <v>82</v>
      </c>
      <c r="G26" s="17" t="s">
        <v>24</v>
      </c>
      <c r="H26" s="47">
        <v>40</v>
      </c>
      <c r="I26" s="48"/>
      <c r="J26" s="24">
        <f>ROUND(I26*H26,2)</f>
        <v>0</v>
      </c>
    </row>
    <row r="27" spans="1:13" ht="33.75" x14ac:dyDescent="0.25">
      <c r="B27" s="31">
        <v>19</v>
      </c>
      <c r="C27" s="44"/>
      <c r="D27" s="45"/>
      <c r="E27" s="20" t="s">
        <v>12</v>
      </c>
      <c r="F27" s="58" t="s">
        <v>81</v>
      </c>
      <c r="G27" s="17" t="s">
        <v>24</v>
      </c>
      <c r="H27" s="47">
        <v>30</v>
      </c>
      <c r="I27" s="48"/>
      <c r="J27" s="24">
        <f t="shared" si="3"/>
        <v>0</v>
      </c>
    </row>
    <row r="28" spans="1:13" ht="22.5" x14ac:dyDescent="0.25">
      <c r="B28" s="31">
        <v>20</v>
      </c>
      <c r="C28" s="44"/>
      <c r="D28" s="45"/>
      <c r="E28" s="20" t="s">
        <v>12</v>
      </c>
      <c r="F28" s="132" t="s">
        <v>89</v>
      </c>
      <c r="G28" s="17" t="s">
        <v>76</v>
      </c>
      <c r="H28" s="47">
        <v>1</v>
      </c>
      <c r="I28" s="48"/>
      <c r="J28" s="24">
        <f t="shared" si="3"/>
        <v>0</v>
      </c>
    </row>
    <row r="29" spans="1:13" x14ac:dyDescent="0.25">
      <c r="B29" s="84"/>
      <c r="C29" s="85" t="s">
        <v>17</v>
      </c>
      <c r="D29" s="95" t="s">
        <v>56</v>
      </c>
      <c r="E29" s="96"/>
      <c r="F29" s="96"/>
      <c r="G29" s="97"/>
      <c r="H29" s="98"/>
      <c r="I29" s="99"/>
      <c r="J29" s="100"/>
      <c r="L29" s="116"/>
    </row>
    <row r="30" spans="1:13" ht="45" x14ac:dyDescent="0.25">
      <c r="B30" s="31">
        <v>21</v>
      </c>
      <c r="C30" s="44"/>
      <c r="D30" s="45"/>
      <c r="E30" s="20" t="s">
        <v>12</v>
      </c>
      <c r="F30" s="20" t="s">
        <v>49</v>
      </c>
      <c r="G30" s="21" t="s">
        <v>48</v>
      </c>
      <c r="H30" s="22">
        <v>5.5999999999999999E-3</v>
      </c>
      <c r="I30" s="48"/>
      <c r="J30" s="24">
        <f t="shared" ref="J30:J36" si="4">ROUND(I30*H30,2)</f>
        <v>0</v>
      </c>
    </row>
    <row r="31" spans="1:13" ht="56.25" x14ac:dyDescent="0.25">
      <c r="B31" s="31">
        <v>22</v>
      </c>
      <c r="C31" s="44"/>
      <c r="D31" s="45"/>
      <c r="E31" s="20" t="s">
        <v>12</v>
      </c>
      <c r="F31" s="20" t="s">
        <v>50</v>
      </c>
      <c r="G31" s="21" t="s">
        <v>16</v>
      </c>
      <c r="H31" s="22">
        <v>16.8</v>
      </c>
      <c r="I31" s="48"/>
      <c r="J31" s="24">
        <f t="shared" si="4"/>
        <v>0</v>
      </c>
    </row>
    <row r="32" spans="1:13" ht="69" customHeight="1" x14ac:dyDescent="0.25">
      <c r="B32" s="31">
        <v>23</v>
      </c>
      <c r="C32" s="44"/>
      <c r="D32" s="45"/>
      <c r="E32" s="20" t="s">
        <v>12</v>
      </c>
      <c r="F32" s="113" t="s">
        <v>51</v>
      </c>
      <c r="G32" s="21" t="s">
        <v>16</v>
      </c>
      <c r="H32" s="22">
        <v>16.8</v>
      </c>
      <c r="I32" s="48"/>
      <c r="J32" s="24">
        <f t="shared" si="4"/>
        <v>0</v>
      </c>
      <c r="L32" s="121"/>
    </row>
    <row r="33" spans="1:15" ht="22.5" x14ac:dyDescent="0.25">
      <c r="B33" s="31">
        <v>24</v>
      </c>
      <c r="C33" s="44"/>
      <c r="D33" s="45"/>
      <c r="E33" s="20" t="s">
        <v>12</v>
      </c>
      <c r="F33" s="58" t="s">
        <v>47</v>
      </c>
      <c r="G33" s="49" t="s">
        <v>0</v>
      </c>
      <c r="H33" s="47">
        <v>56</v>
      </c>
      <c r="I33" s="48"/>
      <c r="J33" s="24">
        <f t="shared" si="4"/>
        <v>0</v>
      </c>
    </row>
    <row r="34" spans="1:15" ht="22.5" x14ac:dyDescent="0.25">
      <c r="B34" s="31">
        <v>25</v>
      </c>
      <c r="C34" s="44"/>
      <c r="D34" s="45"/>
      <c r="E34" s="20" t="s">
        <v>12</v>
      </c>
      <c r="F34" s="58" t="s">
        <v>57</v>
      </c>
      <c r="G34" s="49" t="s">
        <v>24</v>
      </c>
      <c r="H34" s="47">
        <v>14</v>
      </c>
      <c r="I34" s="48"/>
      <c r="J34" s="24">
        <f t="shared" si="4"/>
        <v>0</v>
      </c>
    </row>
    <row r="35" spans="1:15" ht="22.5" x14ac:dyDescent="0.25">
      <c r="B35" s="31">
        <v>26</v>
      </c>
      <c r="C35" s="44"/>
      <c r="D35" s="45"/>
      <c r="E35" s="20" t="s">
        <v>12</v>
      </c>
      <c r="F35" s="58" t="s">
        <v>73</v>
      </c>
      <c r="G35" s="49" t="s">
        <v>24</v>
      </c>
      <c r="H35" s="47">
        <v>15</v>
      </c>
      <c r="I35" s="48"/>
      <c r="J35" s="24">
        <f t="shared" si="4"/>
        <v>0</v>
      </c>
    </row>
    <row r="36" spans="1:15" ht="33.75" x14ac:dyDescent="0.25">
      <c r="B36" s="31">
        <v>27</v>
      </c>
      <c r="C36" s="44"/>
      <c r="D36" s="45"/>
      <c r="E36" s="20" t="s">
        <v>12</v>
      </c>
      <c r="F36" s="58" t="s">
        <v>74</v>
      </c>
      <c r="G36" s="49" t="s">
        <v>0</v>
      </c>
      <c r="H36" s="47">
        <v>56</v>
      </c>
      <c r="I36" s="48"/>
      <c r="J36" s="24">
        <f t="shared" si="4"/>
        <v>0</v>
      </c>
      <c r="L36" s="136"/>
    </row>
    <row r="37" spans="1:15" x14ac:dyDescent="0.25">
      <c r="B37" s="84"/>
      <c r="C37" s="85" t="s">
        <v>55</v>
      </c>
      <c r="D37" s="95" t="s">
        <v>42</v>
      </c>
      <c r="E37" s="96"/>
      <c r="F37" s="96"/>
      <c r="G37" s="97"/>
      <c r="H37" s="98"/>
      <c r="I37" s="99"/>
      <c r="J37" s="100"/>
    </row>
    <row r="38" spans="1:15" ht="22.5" x14ac:dyDescent="0.25">
      <c r="B38" s="31">
        <v>28</v>
      </c>
      <c r="C38" s="44"/>
      <c r="D38" s="45"/>
      <c r="E38" s="20" t="s">
        <v>12</v>
      </c>
      <c r="F38" s="58" t="s">
        <v>90</v>
      </c>
      <c r="G38" s="49" t="s">
        <v>1</v>
      </c>
      <c r="H38" s="47">
        <v>10</v>
      </c>
      <c r="I38" s="48"/>
      <c r="J38" s="24">
        <f t="shared" si="2"/>
        <v>0</v>
      </c>
    </row>
    <row r="39" spans="1:15" ht="22.5" x14ac:dyDescent="0.25">
      <c r="B39" s="31">
        <v>29</v>
      </c>
      <c r="C39" s="44"/>
      <c r="D39" s="45"/>
      <c r="E39" s="20" t="s">
        <v>12</v>
      </c>
      <c r="F39" s="58" t="s">
        <v>52</v>
      </c>
      <c r="G39" s="49" t="s">
        <v>13</v>
      </c>
      <c r="H39" s="47">
        <v>1</v>
      </c>
      <c r="I39" s="48"/>
      <c r="J39" s="24">
        <f t="shared" si="2"/>
        <v>0</v>
      </c>
    </row>
    <row r="40" spans="1:15" x14ac:dyDescent="0.25">
      <c r="A40" s="50"/>
      <c r="B40" s="77"/>
      <c r="C40" s="78">
        <v>2</v>
      </c>
      <c r="D40" s="79" t="s">
        <v>26</v>
      </c>
      <c r="E40" s="80"/>
      <c r="F40" s="80"/>
      <c r="G40" s="81"/>
      <c r="H40" s="82"/>
      <c r="I40" s="83"/>
      <c r="J40" s="76"/>
      <c r="K40" s="63"/>
      <c r="L40" s="114"/>
    </row>
    <row r="41" spans="1:15" x14ac:dyDescent="0.25">
      <c r="A41" s="50"/>
      <c r="B41" s="84"/>
      <c r="C41" s="85" t="s">
        <v>58</v>
      </c>
      <c r="D41" s="95" t="s">
        <v>59</v>
      </c>
      <c r="E41" s="96"/>
      <c r="F41" s="96"/>
      <c r="G41" s="97"/>
      <c r="H41" s="98"/>
      <c r="I41" s="99"/>
      <c r="J41" s="100"/>
    </row>
    <row r="42" spans="1:15" ht="22.5" x14ac:dyDescent="0.25">
      <c r="A42" s="50"/>
      <c r="B42" s="118">
        <v>30</v>
      </c>
      <c r="C42" s="119"/>
      <c r="D42" s="120"/>
      <c r="E42" s="34" t="s">
        <v>12</v>
      </c>
      <c r="F42" s="34" t="s">
        <v>53</v>
      </c>
      <c r="G42" s="40" t="s">
        <v>13</v>
      </c>
      <c r="H42" s="22">
        <v>7</v>
      </c>
      <c r="I42" s="30"/>
      <c r="J42" s="24">
        <f t="shared" ref="J42:J43" si="5">ROUND(I42*H42,2)</f>
        <v>0</v>
      </c>
      <c r="K42" s="63"/>
      <c r="L42" s="116"/>
    </row>
    <row r="43" spans="1:15" ht="22.5" x14ac:dyDescent="0.25">
      <c r="A43" s="50"/>
      <c r="B43" s="118">
        <v>31</v>
      </c>
      <c r="C43" s="119"/>
      <c r="D43" s="120"/>
      <c r="E43" s="34" t="s">
        <v>12</v>
      </c>
      <c r="F43" s="34" t="s">
        <v>60</v>
      </c>
      <c r="G43" s="40" t="s">
        <v>13</v>
      </c>
      <c r="H43" s="22">
        <v>5</v>
      </c>
      <c r="I43" s="30"/>
      <c r="J43" s="24">
        <f t="shared" si="5"/>
        <v>0</v>
      </c>
      <c r="K43" s="63"/>
      <c r="M43" s="138"/>
    </row>
    <row r="44" spans="1:15" x14ac:dyDescent="0.25">
      <c r="B44" s="65"/>
      <c r="C44" s="66">
        <v>3</v>
      </c>
      <c r="D44" s="67" t="s">
        <v>31</v>
      </c>
      <c r="E44" s="68"/>
      <c r="F44" s="68"/>
      <c r="G44" s="65"/>
      <c r="H44" s="69"/>
      <c r="I44" s="70"/>
      <c r="J44" s="71"/>
      <c r="L44" s="114"/>
      <c r="O44" s="62"/>
    </row>
    <row r="45" spans="1:15" x14ac:dyDescent="0.25">
      <c r="B45" s="84"/>
      <c r="C45" s="85" t="s">
        <v>44</v>
      </c>
      <c r="D45" s="86" t="s">
        <v>32</v>
      </c>
      <c r="E45" s="87"/>
      <c r="F45" s="87"/>
      <c r="G45" s="84"/>
      <c r="H45" s="88"/>
      <c r="I45" s="89"/>
      <c r="J45" s="90"/>
    </row>
    <row r="46" spans="1:15" ht="22.5" x14ac:dyDescent="0.25">
      <c r="B46" s="17">
        <v>32</v>
      </c>
      <c r="C46" s="18"/>
      <c r="D46" s="19"/>
      <c r="E46" s="20" t="s">
        <v>12</v>
      </c>
      <c r="F46" s="20" t="s">
        <v>61</v>
      </c>
      <c r="G46" s="21" t="s">
        <v>13</v>
      </c>
      <c r="H46" s="22">
        <v>1</v>
      </c>
      <c r="I46" s="23"/>
      <c r="J46" s="24">
        <f t="shared" ref="J46:J50" si="6">ROUND(I46*H46,2)</f>
        <v>0</v>
      </c>
      <c r="O46" s="62"/>
    </row>
    <row r="47" spans="1:15" ht="22.5" x14ac:dyDescent="0.25">
      <c r="B47" s="25">
        <v>33</v>
      </c>
      <c r="C47" s="26"/>
      <c r="D47" s="27"/>
      <c r="E47" s="28" t="s">
        <v>12</v>
      </c>
      <c r="F47" s="28" t="s">
        <v>36</v>
      </c>
      <c r="G47" s="29" t="s">
        <v>13</v>
      </c>
      <c r="H47" s="22">
        <v>1</v>
      </c>
      <c r="I47" s="30"/>
      <c r="J47" s="24">
        <f t="shared" si="6"/>
        <v>0</v>
      </c>
    </row>
    <row r="48" spans="1:15" ht="22.5" x14ac:dyDescent="0.25">
      <c r="B48" s="17">
        <v>34</v>
      </c>
      <c r="C48" s="26"/>
      <c r="D48" s="27"/>
      <c r="E48" s="28" t="s">
        <v>12</v>
      </c>
      <c r="F48" s="28" t="s">
        <v>43</v>
      </c>
      <c r="G48" s="29" t="s">
        <v>13</v>
      </c>
      <c r="H48" s="22">
        <v>2</v>
      </c>
      <c r="I48" s="30"/>
      <c r="J48" s="24">
        <f t="shared" si="6"/>
        <v>0</v>
      </c>
    </row>
    <row r="49" spans="2:13" ht="22.5" x14ac:dyDescent="0.25">
      <c r="B49" s="25">
        <v>35</v>
      </c>
      <c r="C49" s="18"/>
      <c r="D49" s="19"/>
      <c r="E49" s="20" t="s">
        <v>12</v>
      </c>
      <c r="F49" s="131" t="s">
        <v>75</v>
      </c>
      <c r="G49" s="21" t="s">
        <v>13</v>
      </c>
      <c r="H49" s="22">
        <v>1</v>
      </c>
      <c r="I49" s="23"/>
      <c r="J49" s="24">
        <f t="shared" si="6"/>
        <v>0</v>
      </c>
    </row>
    <row r="50" spans="2:13" ht="22.5" x14ac:dyDescent="0.25">
      <c r="B50" s="17">
        <v>36</v>
      </c>
      <c r="C50" s="18"/>
      <c r="D50" s="19"/>
      <c r="E50" s="20" t="s">
        <v>12</v>
      </c>
      <c r="F50" s="28" t="s">
        <v>77</v>
      </c>
      <c r="G50" s="21" t="s">
        <v>13</v>
      </c>
      <c r="H50" s="22">
        <v>1</v>
      </c>
      <c r="I50" s="23"/>
      <c r="J50" s="24">
        <f t="shared" si="6"/>
        <v>0</v>
      </c>
    </row>
    <row r="51" spans="2:13" ht="21" x14ac:dyDescent="0.25">
      <c r="B51" s="84"/>
      <c r="C51" s="85" t="s">
        <v>45</v>
      </c>
      <c r="D51" s="91" t="s">
        <v>33</v>
      </c>
      <c r="E51" s="87"/>
      <c r="F51" s="87"/>
      <c r="G51" s="84"/>
      <c r="H51" s="88"/>
      <c r="I51" s="89"/>
      <c r="J51" s="90"/>
    </row>
    <row r="52" spans="2:13" ht="25.5" customHeight="1" x14ac:dyDescent="0.25">
      <c r="B52" s="17">
        <v>37</v>
      </c>
      <c r="C52" s="18"/>
      <c r="D52" s="19"/>
      <c r="E52" s="34" t="s">
        <v>12</v>
      </c>
      <c r="F52" s="38" t="s">
        <v>15</v>
      </c>
      <c r="G52" s="31" t="s">
        <v>0</v>
      </c>
      <c r="H52" s="35">
        <v>367</v>
      </c>
      <c r="I52" s="36"/>
      <c r="J52" s="37">
        <f>ROUND(I52*H52,2)</f>
        <v>0</v>
      </c>
    </row>
    <row r="53" spans="2:13" ht="22.5" x14ac:dyDescent="0.25">
      <c r="B53" s="17">
        <v>38</v>
      </c>
      <c r="C53" s="18"/>
      <c r="D53" s="19"/>
      <c r="E53" s="34" t="s">
        <v>12</v>
      </c>
      <c r="F53" s="58" t="s">
        <v>73</v>
      </c>
      <c r="G53" s="49" t="s">
        <v>24</v>
      </c>
      <c r="H53" s="47">
        <v>39</v>
      </c>
      <c r="I53" s="48"/>
      <c r="J53" s="24">
        <f t="shared" ref="J53" si="7">ROUND(I53*H53,2)</f>
        <v>0</v>
      </c>
    </row>
    <row r="54" spans="2:13" ht="21" x14ac:dyDescent="0.25">
      <c r="B54" s="84"/>
      <c r="C54" s="85" t="s">
        <v>46</v>
      </c>
      <c r="D54" s="91" t="s">
        <v>18</v>
      </c>
      <c r="E54" s="92"/>
      <c r="F54" s="92"/>
      <c r="G54" s="93"/>
      <c r="H54" s="88"/>
      <c r="I54" s="94"/>
      <c r="J54" s="90"/>
    </row>
    <row r="55" spans="2:13" ht="22.5" x14ac:dyDescent="0.25">
      <c r="B55" s="31">
        <v>39</v>
      </c>
      <c r="C55" s="32"/>
      <c r="D55" s="33"/>
      <c r="E55" s="41" t="s">
        <v>12</v>
      </c>
      <c r="F55" s="41" t="s">
        <v>68</v>
      </c>
      <c r="G55" s="42" t="s">
        <v>19</v>
      </c>
      <c r="H55" s="22">
        <v>2</v>
      </c>
      <c r="I55" s="43"/>
      <c r="J55" s="37">
        <f t="shared" ref="J55:J61" si="8">ROUND(I55*H55,2)</f>
        <v>0</v>
      </c>
      <c r="M55" s="107"/>
    </row>
    <row r="56" spans="2:13" ht="22.5" x14ac:dyDescent="0.25">
      <c r="B56" s="17">
        <v>40</v>
      </c>
      <c r="C56" s="18"/>
      <c r="D56" s="19"/>
      <c r="E56" s="41" t="s">
        <v>12</v>
      </c>
      <c r="F56" s="41" t="s">
        <v>69</v>
      </c>
      <c r="G56" s="42" t="s">
        <v>19</v>
      </c>
      <c r="H56" s="22">
        <v>2</v>
      </c>
      <c r="I56" s="43"/>
      <c r="J56" s="37">
        <f t="shared" si="8"/>
        <v>0</v>
      </c>
      <c r="M56" s="107"/>
    </row>
    <row r="57" spans="2:13" ht="22.5" x14ac:dyDescent="0.25">
      <c r="B57" s="31">
        <v>41</v>
      </c>
      <c r="C57" s="18"/>
      <c r="D57" s="19"/>
      <c r="E57" s="41" t="s">
        <v>12</v>
      </c>
      <c r="F57" s="41" t="s">
        <v>70</v>
      </c>
      <c r="G57" s="42" t="s">
        <v>13</v>
      </c>
      <c r="H57" s="22">
        <v>2</v>
      </c>
      <c r="I57" s="43"/>
      <c r="J57" s="37">
        <f t="shared" si="8"/>
        <v>0</v>
      </c>
    </row>
    <row r="58" spans="2:13" ht="22.5" x14ac:dyDescent="0.25">
      <c r="B58" s="17">
        <v>42</v>
      </c>
      <c r="C58" s="18"/>
      <c r="D58" s="19"/>
      <c r="E58" s="41" t="s">
        <v>12</v>
      </c>
      <c r="F58" s="41" t="s">
        <v>20</v>
      </c>
      <c r="G58" s="42" t="s">
        <v>19</v>
      </c>
      <c r="H58" s="22">
        <v>2</v>
      </c>
      <c r="I58" s="43"/>
      <c r="J58" s="37">
        <f t="shared" si="8"/>
        <v>0</v>
      </c>
      <c r="M58" s="107"/>
    </row>
    <row r="59" spans="2:13" ht="22.5" x14ac:dyDescent="0.25">
      <c r="B59" s="31">
        <v>43</v>
      </c>
      <c r="C59" s="18"/>
      <c r="D59" s="19"/>
      <c r="E59" s="41" t="s">
        <v>12</v>
      </c>
      <c r="F59" s="41" t="s">
        <v>21</v>
      </c>
      <c r="G59" s="42" t="s">
        <v>19</v>
      </c>
      <c r="H59" s="22">
        <v>2</v>
      </c>
      <c r="I59" s="43"/>
      <c r="J59" s="37">
        <f t="shared" si="8"/>
        <v>0</v>
      </c>
    </row>
    <row r="60" spans="2:13" ht="22.5" x14ac:dyDescent="0.25">
      <c r="B60" s="17">
        <v>44</v>
      </c>
      <c r="C60" s="18"/>
      <c r="D60" s="19"/>
      <c r="E60" s="41" t="s">
        <v>12</v>
      </c>
      <c r="F60" s="28" t="s">
        <v>71</v>
      </c>
      <c r="G60" s="40" t="s">
        <v>13</v>
      </c>
      <c r="H60" s="22">
        <v>2</v>
      </c>
      <c r="I60" s="36"/>
      <c r="J60" s="37">
        <f t="shared" si="8"/>
        <v>0</v>
      </c>
    </row>
    <row r="61" spans="2:13" ht="22.5" x14ac:dyDescent="0.25">
      <c r="B61" s="31">
        <v>45</v>
      </c>
      <c r="C61" s="18"/>
      <c r="D61" s="19"/>
      <c r="E61" s="41" t="s">
        <v>12</v>
      </c>
      <c r="F61" s="34" t="s">
        <v>72</v>
      </c>
      <c r="G61" s="40" t="s">
        <v>13</v>
      </c>
      <c r="H61" s="22">
        <v>1</v>
      </c>
      <c r="I61" s="23"/>
      <c r="J61" s="24">
        <f t="shared" si="8"/>
        <v>0</v>
      </c>
    </row>
    <row r="62" spans="2:13" x14ac:dyDescent="0.25">
      <c r="B62" s="77"/>
      <c r="C62" s="78">
        <v>4</v>
      </c>
      <c r="D62" s="79" t="s">
        <v>37</v>
      </c>
      <c r="E62" s="80"/>
      <c r="F62" s="80"/>
      <c r="G62" s="81"/>
      <c r="H62" s="82"/>
      <c r="I62" s="83"/>
      <c r="J62" s="76"/>
      <c r="L62" s="114"/>
    </row>
    <row r="63" spans="2:13" x14ac:dyDescent="0.25">
      <c r="B63" s="101"/>
      <c r="C63" s="102" t="s">
        <v>38</v>
      </c>
      <c r="D63" s="106" t="s">
        <v>41</v>
      </c>
      <c r="E63" s="103"/>
      <c r="F63" s="103"/>
      <c r="G63" s="104"/>
      <c r="H63" s="98"/>
      <c r="I63" s="105"/>
      <c r="J63" s="100"/>
    </row>
    <row r="64" spans="2:13" ht="25.5" customHeight="1" x14ac:dyDescent="0.25">
      <c r="B64" s="17">
        <v>46</v>
      </c>
      <c r="C64" s="18"/>
      <c r="D64" s="19"/>
      <c r="E64" s="34" t="s">
        <v>12</v>
      </c>
      <c r="F64" s="34" t="s">
        <v>88</v>
      </c>
      <c r="G64" s="40" t="s">
        <v>1</v>
      </c>
      <c r="H64" s="22">
        <v>5</v>
      </c>
      <c r="I64" s="30"/>
      <c r="J64" s="24">
        <f t="shared" ref="J64:J66" si="9">ROUND(I64*H64,2)</f>
        <v>0</v>
      </c>
      <c r="L64" s="146"/>
      <c r="M64" s="146"/>
    </row>
    <row r="65" spans="2:13" ht="33.75" x14ac:dyDescent="0.25">
      <c r="B65" s="17">
        <v>47</v>
      </c>
      <c r="C65" s="18"/>
      <c r="D65" s="19"/>
      <c r="E65" s="34" t="s">
        <v>12</v>
      </c>
      <c r="F65" s="64" t="s">
        <v>85</v>
      </c>
      <c r="G65" s="40" t="s">
        <v>0</v>
      </c>
      <c r="H65" s="22">
        <v>178.47</v>
      </c>
      <c r="I65" s="30"/>
      <c r="J65" s="24">
        <f t="shared" si="9"/>
        <v>0</v>
      </c>
      <c r="L65" s="137"/>
      <c r="M65" s="135"/>
    </row>
    <row r="66" spans="2:13" ht="45" x14ac:dyDescent="0.25">
      <c r="B66" s="17">
        <v>48</v>
      </c>
      <c r="C66" s="18"/>
      <c r="D66" s="19"/>
      <c r="E66" s="34" t="s">
        <v>12</v>
      </c>
      <c r="F66" s="64" t="s">
        <v>86</v>
      </c>
      <c r="G66" s="40" t="s">
        <v>0</v>
      </c>
      <c r="H66" s="22">
        <v>234.9</v>
      </c>
      <c r="I66" s="30"/>
      <c r="J66" s="24">
        <f t="shared" si="9"/>
        <v>0</v>
      </c>
      <c r="L66" s="137"/>
      <c r="M66" s="135"/>
    </row>
    <row r="67" spans="2:13" x14ac:dyDescent="0.25">
      <c r="B67" s="101"/>
      <c r="C67" s="102" t="s">
        <v>39</v>
      </c>
      <c r="D67" s="106" t="s">
        <v>40</v>
      </c>
      <c r="E67" s="103"/>
      <c r="F67" s="103"/>
      <c r="G67" s="104"/>
      <c r="H67" s="98"/>
      <c r="I67" s="105"/>
      <c r="J67" s="100"/>
    </row>
    <row r="68" spans="2:13" ht="67.5" x14ac:dyDescent="0.25">
      <c r="B68" s="17">
        <v>49</v>
      </c>
      <c r="C68" s="18"/>
      <c r="D68" s="19"/>
      <c r="E68" s="34" t="s">
        <v>12</v>
      </c>
      <c r="F68" s="39" t="s">
        <v>83</v>
      </c>
      <c r="G68" s="40" t="s">
        <v>0</v>
      </c>
      <c r="H68" s="22">
        <v>2000</v>
      </c>
      <c r="I68" s="130"/>
      <c r="J68" s="37">
        <f>ROUND(I68*H68,2)</f>
        <v>0</v>
      </c>
      <c r="M68" s="133"/>
    </row>
    <row r="69" spans="2:13" ht="67.5" x14ac:dyDescent="0.25">
      <c r="B69" s="17">
        <v>50</v>
      </c>
      <c r="C69" s="18"/>
      <c r="D69" s="19"/>
      <c r="E69" s="34"/>
      <c r="F69" s="39" t="s">
        <v>84</v>
      </c>
      <c r="G69" s="40" t="s">
        <v>0</v>
      </c>
      <c r="H69" s="22">
        <v>250</v>
      </c>
      <c r="I69" s="130"/>
      <c r="J69" s="37">
        <f>ROUND(I69*H69,2)</f>
        <v>0</v>
      </c>
      <c r="M69" s="133"/>
    </row>
    <row r="70" spans="2:13" x14ac:dyDescent="0.25">
      <c r="B70" s="101"/>
      <c r="C70" s="102" t="s">
        <v>62</v>
      </c>
      <c r="D70" s="106" t="s">
        <v>63</v>
      </c>
      <c r="E70" s="103"/>
      <c r="F70" s="103"/>
      <c r="G70" s="104"/>
      <c r="H70" s="98"/>
      <c r="I70" s="105"/>
      <c r="J70" s="100"/>
    </row>
    <row r="71" spans="2:13" ht="45" x14ac:dyDescent="0.25">
      <c r="B71" s="17">
        <v>51</v>
      </c>
      <c r="C71" s="18"/>
      <c r="D71" s="19"/>
      <c r="E71" s="34" t="s">
        <v>12</v>
      </c>
      <c r="F71" s="39" t="s">
        <v>87</v>
      </c>
      <c r="G71" s="40" t="s">
        <v>0</v>
      </c>
      <c r="H71" s="22">
        <v>50</v>
      </c>
      <c r="I71" s="130"/>
      <c r="J71" s="37">
        <f t="shared" ref="J71" si="10">ROUND(I71*H71,2)</f>
        <v>0</v>
      </c>
    </row>
    <row r="72" spans="2:13" x14ac:dyDescent="0.25">
      <c r="B72" s="122"/>
      <c r="C72" s="123"/>
      <c r="D72" s="124"/>
      <c r="E72" s="52"/>
      <c r="F72" s="125"/>
      <c r="G72" s="126"/>
      <c r="H72" s="127"/>
      <c r="I72" s="128"/>
      <c r="J72" s="108"/>
    </row>
    <row r="73" spans="2:13" x14ac:dyDescent="0.25">
      <c r="B73" s="51"/>
      <c r="E73" s="52"/>
      <c r="F73" s="140" t="s">
        <v>27</v>
      </c>
      <c r="G73" s="141"/>
      <c r="H73" s="141"/>
      <c r="I73" s="142"/>
      <c r="J73" s="53">
        <f>SUM(J8:J71)</f>
        <v>0</v>
      </c>
    </row>
    <row r="74" spans="2:13" x14ac:dyDescent="0.25">
      <c r="B74" s="51"/>
      <c r="F74" s="143" t="s">
        <v>28</v>
      </c>
      <c r="G74" s="144"/>
      <c r="H74" s="144"/>
      <c r="I74" s="145"/>
      <c r="J74" s="54">
        <f>J73*23%</f>
        <v>0</v>
      </c>
    </row>
    <row r="75" spans="2:13" x14ac:dyDescent="0.25">
      <c r="B75" s="51"/>
      <c r="F75" s="143" t="s">
        <v>29</v>
      </c>
      <c r="G75" s="144"/>
      <c r="H75" s="144"/>
      <c r="I75" s="145"/>
      <c r="J75" s="60">
        <f>J73*1.23</f>
        <v>0</v>
      </c>
    </row>
    <row r="76" spans="2:13" x14ac:dyDescent="0.25">
      <c r="B76" s="51"/>
      <c r="H76" s="55"/>
      <c r="I76" s="6"/>
      <c r="J76" s="7"/>
    </row>
    <row r="77" spans="2:13" ht="18.75" x14ac:dyDescent="0.25">
      <c r="B77" s="51"/>
      <c r="H77" s="55"/>
      <c r="I77" s="56"/>
      <c r="J77" s="57"/>
    </row>
    <row r="78" spans="2:13" x14ac:dyDescent="0.25">
      <c r="J78" s="59"/>
    </row>
  </sheetData>
  <mergeCells count="6">
    <mergeCell ref="E2:I2"/>
    <mergeCell ref="F73:I73"/>
    <mergeCell ref="F74:I74"/>
    <mergeCell ref="F75:I75"/>
    <mergeCell ref="L64:M64"/>
    <mergeCell ref="B3:J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cp:lastPrinted>2020-07-06T07:15:21Z</cp:lastPrinted>
  <dcterms:created xsi:type="dcterms:W3CDTF">2020-01-15T13:01:30Z</dcterms:created>
  <dcterms:modified xsi:type="dcterms:W3CDTF">2020-07-06T07:47:44Z</dcterms:modified>
</cp:coreProperties>
</file>