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Arkusz1" sheetId="1" r:id="rId1"/>
  </sheets>
  <calcPr calcId="145621"/>
</workbook>
</file>

<file path=xl/calcChain.xml><?xml version="1.0" encoding="utf-8"?>
<calcChain xmlns="http://schemas.openxmlformats.org/spreadsheetml/2006/main">
  <c r="D49" i="1" l="1"/>
  <c r="C49" i="1"/>
  <c r="D37" i="1"/>
  <c r="C37" i="1"/>
  <c r="D32" i="1"/>
  <c r="C32" i="1"/>
  <c r="D27" i="1"/>
  <c r="C27" i="1"/>
  <c r="C26" i="1"/>
  <c r="C36" i="1" s="1"/>
  <c r="C56" i="1" s="1"/>
  <c r="C59" i="1" s="1"/>
  <c r="C23" i="1"/>
  <c r="D15" i="1"/>
  <c r="C15" i="1"/>
  <c r="D9" i="1"/>
  <c r="D26" i="1" s="1"/>
  <c r="D36" i="1" s="1"/>
  <c r="D56" i="1" s="1"/>
  <c r="D59" i="1" s="1"/>
  <c r="C9" i="1"/>
</calcChain>
</file>

<file path=xl/sharedStrings.xml><?xml version="1.0" encoding="utf-8"?>
<sst xmlns="http://schemas.openxmlformats.org/spreadsheetml/2006/main" count="106" uniqueCount="80">
  <si>
    <t>Samodzielny Publiczny Zakład Opieki Zdrowotnej Centrum Leczenia Uzależnień
35-201 Rzeszów, ul. Kochanowskiego 17,tel/fax 17 85 81 181                                                                                                             NIP 813-31-26-365, REGON 690706027</t>
  </si>
  <si>
    <t>RACHUNEK ZYSKÓW I STRAT</t>
  </si>
  <si>
    <t>Sporządzony za okres od 01.01.2023 do 31.12.2023 r.</t>
  </si>
  <si>
    <t>(wariant porównawczy)</t>
  </si>
  <si>
    <t>2022 r.</t>
  </si>
  <si>
    <t>2023 r.</t>
  </si>
  <si>
    <t>ubiegły rok obrotowy</t>
  </si>
  <si>
    <t>bieżący rok obrotowy</t>
  </si>
  <si>
    <t>A.</t>
  </si>
  <si>
    <t>Przychody netto ze sprzedaży i zrównane z nimi, w tym:</t>
  </si>
  <si>
    <t xml:space="preserve">      - od jednostek powiązanych</t>
  </si>
  <si>
    <t>I.</t>
  </si>
  <si>
    <t>Przychody netto ze sprzedaży produktów</t>
  </si>
  <si>
    <t>II.</t>
  </si>
  <si>
    <t>Zmiana stanu produktów (zwiększenie - wartość dodatnia, zmniejszenie - wartość ujemna)</t>
  </si>
  <si>
    <t>III.</t>
  </si>
  <si>
    <t>Koszt wytworzenia produktów na własne potrzeby jednostki</t>
  </si>
  <si>
    <t>IV.</t>
  </si>
  <si>
    <t>Przychody netto ze sprzedaży towarów i materiałów</t>
  </si>
  <si>
    <t>B.</t>
  </si>
  <si>
    <t>Koszty działalności operacyjnej</t>
  </si>
  <si>
    <t>Amortyzacja</t>
  </si>
  <si>
    <t>Zużycie materiałów i energii</t>
  </si>
  <si>
    <t>Usługi obce</t>
  </si>
  <si>
    <t>Podatki i opłaty, w tym:</t>
  </si>
  <si>
    <t xml:space="preserve">       - podatek akcyzowy</t>
  </si>
  <si>
    <t>V.</t>
  </si>
  <si>
    <t>Wynagrodzenia</t>
  </si>
  <si>
    <t>VI.</t>
  </si>
  <si>
    <t>Ubezpieczenia społeczne i inne świadczenia, w tym:</t>
  </si>
  <si>
    <t xml:space="preserve">       - emerytalne</t>
  </si>
  <si>
    <t>VII.</t>
  </si>
  <si>
    <t>Pozostałe koszty rodzajowe</t>
  </si>
  <si>
    <t>VIII.</t>
  </si>
  <si>
    <t>Wartość sprzedanych towarów i materiałów</t>
  </si>
  <si>
    <t>C.</t>
  </si>
  <si>
    <t>Zysk (strata) ze sprzedaży (A-B)</t>
  </si>
  <si>
    <t>D.</t>
  </si>
  <si>
    <t>Pozostałe przychody operacyjne</t>
  </si>
  <si>
    <t>Zysk ze zbycia niefinansowych aktywów trwałych</t>
  </si>
  <si>
    <t>Dotacje</t>
  </si>
  <si>
    <t>Aktualizacja wartości aktywów niefinansowych</t>
  </si>
  <si>
    <t>Inne przychody operacyjne</t>
  </si>
  <si>
    <t>E.</t>
  </si>
  <si>
    <t>Pozostałe koszty operacyjne</t>
  </si>
  <si>
    <t>Strata ze zbycia niefinansowych aktywów trwałych</t>
  </si>
  <si>
    <t>Inne koszty operacyjne</t>
  </si>
  <si>
    <t>F.</t>
  </si>
  <si>
    <t>Zysk (strata) z działalności operacyjnej (C+D-E)</t>
  </si>
  <si>
    <t>G.</t>
  </si>
  <si>
    <t>Przychody finansowe</t>
  </si>
  <si>
    <t>Dywidendy i udziały w zyskach, w tym:</t>
  </si>
  <si>
    <t>a)</t>
  </si>
  <si>
    <t>od jednostek powiązanych, w tym:</t>
  </si>
  <si>
    <t xml:space="preserve">        - w których jednostka posiada zaangażowanie w kapitale</t>
  </si>
  <si>
    <t>b)</t>
  </si>
  <si>
    <t>od jednostek pozostałych, w tym:</t>
  </si>
  <si>
    <t>Odsetki, w tym:</t>
  </si>
  <si>
    <t xml:space="preserve">        - od jednostek powiązanych</t>
  </si>
  <si>
    <t>Zysk z tytułu rozchodu aktywów fnansowych, w tym:</t>
  </si>
  <si>
    <t xml:space="preserve">        - w jednostkach powiązanych</t>
  </si>
  <si>
    <t>Aktualizacja wartości aktywów finansowych</t>
  </si>
  <si>
    <t>Inne</t>
  </si>
  <si>
    <t>H.</t>
  </si>
  <si>
    <t>Koszty finansowe</t>
  </si>
  <si>
    <t xml:space="preserve"> I.</t>
  </si>
  <si>
    <t xml:space="preserve">        - dla jednostek powiązanych</t>
  </si>
  <si>
    <t>Strata z tytułu rozchodu aktywów finansowych, w tym:</t>
  </si>
  <si>
    <t>Zysk (strata) brutto (F+G-H)</t>
  </si>
  <si>
    <t>J.</t>
  </si>
  <si>
    <t>Podatek dochodowy</t>
  </si>
  <si>
    <t>K.</t>
  </si>
  <si>
    <t>Pozostałe obowiązkowe zmniejszenia zysku (zwiększenia straty)</t>
  </si>
  <si>
    <t>L.</t>
  </si>
  <si>
    <t>Zysk (strata) netto (I-J-K)</t>
  </si>
  <si>
    <t>Anna Barnak - Główny Księgowy</t>
  </si>
  <si>
    <t>Michał Bury - Dyrektor</t>
  </si>
  <si>
    <t>(Pieczątka i podpis osoby sporządzającej)</t>
  </si>
  <si>
    <t>(Pieczątka i podpis kierownika jednostki)</t>
  </si>
  <si>
    <t>Rzeszów, 19.03.2024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</si>
</sst>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9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 wrapText="1"/>
    </xf>
    <xf numFmtId="0" fontId="0" fillId="2" borderId="0" xfId="0" applyFill="1" applyAlignment="1">
      <alignment horizontal="center"/>
    </xf>
    <xf numFmtId="0" fontId="0" fillId="2" borderId="0" xfId="0" applyFill="1"/>
    <xf numFmtId="0" fontId="1" fillId="2" borderId="0" xfId="0" applyFont="1" applyFill="1" applyAlignment="1">
      <alignment horizontal="center" wrapText="1"/>
    </xf>
    <xf numFmtId="0" fontId="0" fillId="2" borderId="0" xfId="0" applyFill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vertical="center"/>
    </xf>
    <xf numFmtId="43" fontId="6" fillId="2" borderId="1" xfId="0" applyNumberFormat="1" applyFont="1" applyFill="1" applyBorder="1" applyAlignment="1">
      <alignment vertical="center"/>
    </xf>
    <xf numFmtId="43" fontId="5" fillId="2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2" borderId="0" xfId="0" applyFont="1" applyFill="1"/>
    <xf numFmtId="0" fontId="5" fillId="2" borderId="2" xfId="0" applyFont="1" applyFill="1" applyBorder="1"/>
    <xf numFmtId="0" fontId="7" fillId="2" borderId="0" xfId="0" applyFont="1" applyFill="1" applyAlignment="1">
      <alignment vertical="center"/>
    </xf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/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0"/>
  <sheetViews>
    <sheetView tabSelected="1" workbookViewId="0">
      <selection activeCell="E14" sqref="E14"/>
    </sheetView>
  </sheetViews>
  <sheetFormatPr defaultRowHeight="15" x14ac:dyDescent="0.25"/>
  <cols>
    <col min="1" max="1" width="4.28515625" style="3" bestFit="1" customWidth="1"/>
    <col min="2" max="2" width="52.28515625" style="3" bestFit="1" customWidth="1"/>
    <col min="3" max="3" width="19.5703125" style="3" customWidth="1"/>
    <col min="4" max="4" width="17.7109375" style="3" bestFit="1" customWidth="1"/>
    <col min="5" max="7" width="27.42578125" style="3" customWidth="1"/>
    <col min="8" max="16384" width="9.140625" style="3"/>
  </cols>
  <sheetData>
    <row r="1" spans="1:4" ht="48.75" customHeight="1" x14ac:dyDescent="0.25">
      <c r="A1" s="1" t="s">
        <v>0</v>
      </c>
      <c r="B1" s="2"/>
      <c r="C1" s="2"/>
      <c r="D1" s="2"/>
    </row>
    <row r="2" spans="1:4" x14ac:dyDescent="0.25">
      <c r="A2" s="4"/>
      <c r="B2" s="5"/>
      <c r="C2" s="5"/>
      <c r="D2" s="5"/>
    </row>
    <row r="3" spans="1:4" ht="18.75" x14ac:dyDescent="0.25">
      <c r="A3" s="6"/>
      <c r="B3" s="7" t="s">
        <v>1</v>
      </c>
      <c r="C3" s="7"/>
      <c r="D3" s="7"/>
    </row>
    <row r="4" spans="1:4" ht="15.75" x14ac:dyDescent="0.25">
      <c r="A4" s="6"/>
      <c r="B4" s="8" t="s">
        <v>2</v>
      </c>
      <c r="C4" s="8"/>
      <c r="D4" s="8"/>
    </row>
    <row r="5" spans="1:4" ht="15.75" x14ac:dyDescent="0.25">
      <c r="A5" s="6"/>
      <c r="B5" s="8" t="s">
        <v>3</v>
      </c>
      <c r="C5" s="8"/>
      <c r="D5" s="8"/>
    </row>
    <row r="6" spans="1:4" x14ac:dyDescent="0.25">
      <c r="A6" s="6"/>
      <c r="B6" s="9"/>
      <c r="C6" s="9"/>
      <c r="D6" s="9"/>
    </row>
    <row r="7" spans="1:4" x14ac:dyDescent="0.25">
      <c r="A7" s="10"/>
      <c r="B7" s="11"/>
      <c r="C7" s="12" t="s">
        <v>4</v>
      </c>
      <c r="D7" s="12" t="s">
        <v>5</v>
      </c>
    </row>
    <row r="8" spans="1:4" x14ac:dyDescent="0.25">
      <c r="A8" s="10"/>
      <c r="B8" s="11"/>
      <c r="C8" s="13" t="s">
        <v>6</v>
      </c>
      <c r="D8" s="13" t="s">
        <v>7</v>
      </c>
    </row>
    <row r="9" spans="1:4" x14ac:dyDescent="0.25">
      <c r="A9" s="14" t="s">
        <v>8</v>
      </c>
      <c r="B9" s="15" t="s">
        <v>9</v>
      </c>
      <c r="C9" s="16">
        <f>C11+C12-C13+C14</f>
        <v>3178411.21</v>
      </c>
      <c r="D9" s="16">
        <f>D11+D12-D13+D14</f>
        <v>3498761.43</v>
      </c>
    </row>
    <row r="10" spans="1:4" x14ac:dyDescent="0.25">
      <c r="A10" s="10"/>
      <c r="B10" s="11" t="s">
        <v>10</v>
      </c>
      <c r="C10" s="17"/>
      <c r="D10" s="17"/>
    </row>
    <row r="11" spans="1:4" x14ac:dyDescent="0.25">
      <c r="A11" s="10" t="s">
        <v>11</v>
      </c>
      <c r="B11" s="11" t="s">
        <v>12</v>
      </c>
      <c r="C11" s="17">
        <v>3177208.12</v>
      </c>
      <c r="D11" s="17">
        <v>3546157.48</v>
      </c>
    </row>
    <row r="12" spans="1:4" ht="38.25" x14ac:dyDescent="0.25">
      <c r="A12" s="10" t="s">
        <v>13</v>
      </c>
      <c r="B12" s="18" t="s">
        <v>14</v>
      </c>
      <c r="C12" s="17">
        <v>1203.0899999999999</v>
      </c>
      <c r="D12" s="17">
        <v>-47396.05</v>
      </c>
    </row>
    <row r="13" spans="1:4" x14ac:dyDescent="0.25">
      <c r="A13" s="10" t="s">
        <v>15</v>
      </c>
      <c r="B13" s="11" t="s">
        <v>16</v>
      </c>
      <c r="C13" s="17"/>
      <c r="D13" s="17"/>
    </row>
    <row r="14" spans="1:4" x14ac:dyDescent="0.25">
      <c r="A14" s="10" t="s">
        <v>17</v>
      </c>
      <c r="B14" s="11" t="s">
        <v>18</v>
      </c>
      <c r="C14" s="17"/>
      <c r="D14" s="17"/>
    </row>
    <row r="15" spans="1:4" x14ac:dyDescent="0.25">
      <c r="A15" s="14" t="s">
        <v>19</v>
      </c>
      <c r="B15" s="15" t="s">
        <v>20</v>
      </c>
      <c r="C15" s="16">
        <f>C16+C17+C18+C19+C21+C22+C24</f>
        <v>3309870.1400000006</v>
      </c>
      <c r="D15" s="16">
        <f>D16+D17+D18+D19+D21+D22+D24</f>
        <v>3791734.44</v>
      </c>
    </row>
    <row r="16" spans="1:4" x14ac:dyDescent="0.25">
      <c r="A16" s="10" t="s">
        <v>11</v>
      </c>
      <c r="B16" s="11" t="s">
        <v>21</v>
      </c>
      <c r="C16" s="17">
        <v>116293.19</v>
      </c>
      <c r="D16" s="17">
        <v>100425.72</v>
      </c>
    </row>
    <row r="17" spans="1:4" x14ac:dyDescent="0.25">
      <c r="A17" s="10" t="s">
        <v>13</v>
      </c>
      <c r="B17" s="11" t="s">
        <v>22</v>
      </c>
      <c r="C17" s="17">
        <v>148781.21</v>
      </c>
      <c r="D17" s="17">
        <v>166329.32</v>
      </c>
    </row>
    <row r="18" spans="1:4" x14ac:dyDescent="0.25">
      <c r="A18" s="10" t="s">
        <v>15</v>
      </c>
      <c r="B18" s="19" t="s">
        <v>23</v>
      </c>
      <c r="C18" s="17">
        <v>410783.44</v>
      </c>
      <c r="D18" s="17">
        <v>452265.28</v>
      </c>
    </row>
    <row r="19" spans="1:4" x14ac:dyDescent="0.25">
      <c r="A19" s="10" t="s">
        <v>17</v>
      </c>
      <c r="B19" s="11" t="s">
        <v>24</v>
      </c>
      <c r="C19" s="17">
        <v>13574.79</v>
      </c>
      <c r="D19" s="17">
        <v>44366.5</v>
      </c>
    </row>
    <row r="20" spans="1:4" x14ac:dyDescent="0.25">
      <c r="A20" s="10"/>
      <c r="B20" s="11" t="s">
        <v>25</v>
      </c>
      <c r="C20" s="17"/>
      <c r="D20" s="17"/>
    </row>
    <row r="21" spans="1:4" x14ac:dyDescent="0.25">
      <c r="A21" s="10" t="s">
        <v>26</v>
      </c>
      <c r="B21" s="11" t="s">
        <v>27</v>
      </c>
      <c r="C21" s="17">
        <v>2200033.89</v>
      </c>
      <c r="D21" s="17">
        <v>2526608.85</v>
      </c>
    </row>
    <row r="22" spans="1:4" x14ac:dyDescent="0.25">
      <c r="A22" s="10" t="s">
        <v>28</v>
      </c>
      <c r="B22" s="11" t="s">
        <v>29</v>
      </c>
      <c r="C22" s="17">
        <v>417352.62</v>
      </c>
      <c r="D22" s="17">
        <v>498560.77</v>
      </c>
    </row>
    <row r="23" spans="1:4" x14ac:dyDescent="0.25">
      <c r="A23" s="10"/>
      <c r="B23" s="11" t="s">
        <v>30</v>
      </c>
      <c r="C23" s="17">
        <f>197192.13</f>
        <v>197192.13</v>
      </c>
      <c r="D23" s="17">
        <v>247715.33</v>
      </c>
    </row>
    <row r="24" spans="1:4" x14ac:dyDescent="0.25">
      <c r="A24" s="10" t="s">
        <v>31</v>
      </c>
      <c r="B24" s="11" t="s">
        <v>32</v>
      </c>
      <c r="C24" s="17">
        <v>3051</v>
      </c>
      <c r="D24" s="17">
        <v>3178</v>
      </c>
    </row>
    <row r="25" spans="1:4" x14ac:dyDescent="0.25">
      <c r="A25" s="10" t="s">
        <v>33</v>
      </c>
      <c r="B25" s="11" t="s">
        <v>34</v>
      </c>
      <c r="C25" s="17"/>
      <c r="D25" s="17"/>
    </row>
    <row r="26" spans="1:4" x14ac:dyDescent="0.25">
      <c r="A26" s="14" t="s">
        <v>35</v>
      </c>
      <c r="B26" s="15" t="s">
        <v>36</v>
      </c>
      <c r="C26" s="16">
        <f>C9-C15</f>
        <v>-131458.93000000063</v>
      </c>
      <c r="D26" s="16">
        <f>D9-D15</f>
        <v>-292973.00999999978</v>
      </c>
    </row>
    <row r="27" spans="1:4" x14ac:dyDescent="0.25">
      <c r="A27" s="14" t="s">
        <v>37</v>
      </c>
      <c r="B27" s="15" t="s">
        <v>38</v>
      </c>
      <c r="C27" s="16">
        <f>SUM(C28:C31)</f>
        <v>179864.56</v>
      </c>
      <c r="D27" s="16">
        <f>SUM(D28:D31)</f>
        <v>318758.94</v>
      </c>
    </row>
    <row r="28" spans="1:4" x14ac:dyDescent="0.25">
      <c r="A28" s="10" t="s">
        <v>11</v>
      </c>
      <c r="B28" s="11" t="s">
        <v>39</v>
      </c>
      <c r="C28" s="17"/>
      <c r="D28" s="17"/>
    </row>
    <row r="29" spans="1:4" x14ac:dyDescent="0.25">
      <c r="A29" s="10" t="s">
        <v>13</v>
      </c>
      <c r="B29" s="11" t="s">
        <v>40</v>
      </c>
      <c r="C29" s="17">
        <v>102550.96</v>
      </c>
      <c r="D29" s="17">
        <v>222338.87</v>
      </c>
    </row>
    <row r="30" spans="1:4" x14ac:dyDescent="0.25">
      <c r="A30" s="10" t="s">
        <v>15</v>
      </c>
      <c r="B30" s="11" t="s">
        <v>41</v>
      </c>
      <c r="C30" s="17"/>
      <c r="D30" s="17"/>
    </row>
    <row r="31" spans="1:4" x14ac:dyDescent="0.25">
      <c r="A31" s="20" t="s">
        <v>17</v>
      </c>
      <c r="B31" s="11" t="s">
        <v>42</v>
      </c>
      <c r="C31" s="17">
        <v>77313.600000000006</v>
      </c>
      <c r="D31" s="17">
        <v>96420.07</v>
      </c>
    </row>
    <row r="32" spans="1:4" x14ac:dyDescent="0.25">
      <c r="A32" s="14" t="s">
        <v>43</v>
      </c>
      <c r="B32" s="15" t="s">
        <v>44</v>
      </c>
      <c r="C32" s="16">
        <f>SUM(C33:C35)</f>
        <v>22000</v>
      </c>
      <c r="D32" s="16">
        <f>SUM(D33:D35)</f>
        <v>21430.6</v>
      </c>
    </row>
    <row r="33" spans="1:4" x14ac:dyDescent="0.25">
      <c r="A33" s="10" t="s">
        <v>11</v>
      </c>
      <c r="B33" s="11" t="s">
        <v>45</v>
      </c>
      <c r="C33" s="17"/>
      <c r="D33" s="17"/>
    </row>
    <row r="34" spans="1:4" x14ac:dyDescent="0.25">
      <c r="A34" s="10" t="s">
        <v>13</v>
      </c>
      <c r="B34" s="11" t="s">
        <v>41</v>
      </c>
      <c r="C34" s="17"/>
      <c r="D34" s="17"/>
    </row>
    <row r="35" spans="1:4" x14ac:dyDescent="0.25">
      <c r="A35" s="10" t="s">
        <v>15</v>
      </c>
      <c r="B35" s="11" t="s">
        <v>46</v>
      </c>
      <c r="C35" s="17">
        <v>22000</v>
      </c>
      <c r="D35" s="17">
        <v>21430.6</v>
      </c>
    </row>
    <row r="36" spans="1:4" x14ac:dyDescent="0.25">
      <c r="A36" s="14" t="s">
        <v>47</v>
      </c>
      <c r="B36" s="15" t="s">
        <v>48</v>
      </c>
      <c r="C36" s="16">
        <f>C26+C27-C32</f>
        <v>26405.629999999364</v>
      </c>
      <c r="D36" s="16">
        <f>D26+D27-D32</f>
        <v>4355.3300000002273</v>
      </c>
    </row>
    <row r="37" spans="1:4" x14ac:dyDescent="0.25">
      <c r="A37" s="14" t="s">
        <v>49</v>
      </c>
      <c r="B37" s="15" t="s">
        <v>50</v>
      </c>
      <c r="C37" s="16">
        <f>C38+C43+C45+C47+C48</f>
        <v>0</v>
      </c>
      <c r="D37" s="16">
        <f>D38+D43+D45+D47+D48</f>
        <v>3817.76</v>
      </c>
    </row>
    <row r="38" spans="1:4" x14ac:dyDescent="0.25">
      <c r="A38" s="10" t="s">
        <v>11</v>
      </c>
      <c r="B38" s="11" t="s">
        <v>51</v>
      </c>
      <c r="C38" s="17"/>
      <c r="D38" s="17"/>
    </row>
    <row r="39" spans="1:4" x14ac:dyDescent="0.25">
      <c r="A39" s="10" t="s">
        <v>52</v>
      </c>
      <c r="B39" s="11" t="s">
        <v>53</v>
      </c>
      <c r="C39" s="17"/>
      <c r="D39" s="17"/>
    </row>
    <row r="40" spans="1:4" x14ac:dyDescent="0.25">
      <c r="A40" s="10"/>
      <c r="B40" s="11" t="s">
        <v>54</v>
      </c>
      <c r="C40" s="17"/>
      <c r="D40" s="17"/>
    </row>
    <row r="41" spans="1:4" x14ac:dyDescent="0.25">
      <c r="A41" s="10" t="s">
        <v>55</v>
      </c>
      <c r="B41" s="11" t="s">
        <v>56</v>
      </c>
      <c r="C41" s="17"/>
      <c r="D41" s="17"/>
    </row>
    <row r="42" spans="1:4" x14ac:dyDescent="0.25">
      <c r="A42" s="10"/>
      <c r="B42" s="11" t="s">
        <v>54</v>
      </c>
      <c r="C42" s="17"/>
      <c r="D42" s="17"/>
    </row>
    <row r="43" spans="1:4" x14ac:dyDescent="0.25">
      <c r="A43" s="10" t="s">
        <v>13</v>
      </c>
      <c r="B43" s="11" t="s">
        <v>57</v>
      </c>
      <c r="C43" s="17"/>
      <c r="D43" s="17">
        <v>3817.76</v>
      </c>
    </row>
    <row r="44" spans="1:4" x14ac:dyDescent="0.25">
      <c r="A44" s="10"/>
      <c r="B44" s="11" t="s">
        <v>58</v>
      </c>
      <c r="C44" s="17"/>
      <c r="D44" s="17"/>
    </row>
    <row r="45" spans="1:4" x14ac:dyDescent="0.25">
      <c r="A45" s="10" t="s">
        <v>15</v>
      </c>
      <c r="B45" s="11" t="s">
        <v>59</v>
      </c>
      <c r="C45" s="17"/>
      <c r="D45" s="17"/>
    </row>
    <row r="46" spans="1:4" x14ac:dyDescent="0.25">
      <c r="A46" s="10"/>
      <c r="B46" s="11" t="s">
        <v>60</v>
      </c>
      <c r="C46" s="17"/>
      <c r="D46" s="17"/>
    </row>
    <row r="47" spans="1:4" x14ac:dyDescent="0.25">
      <c r="A47" s="10" t="s">
        <v>17</v>
      </c>
      <c r="B47" s="11" t="s">
        <v>61</v>
      </c>
      <c r="C47" s="17"/>
      <c r="D47" s="17"/>
    </row>
    <row r="48" spans="1:4" x14ac:dyDescent="0.25">
      <c r="A48" s="10" t="s">
        <v>26</v>
      </c>
      <c r="B48" s="11" t="s">
        <v>62</v>
      </c>
      <c r="C48" s="17"/>
      <c r="D48" s="17"/>
    </row>
    <row r="49" spans="1:4" x14ac:dyDescent="0.25">
      <c r="A49" s="14" t="s">
        <v>63</v>
      </c>
      <c r="B49" s="15" t="s">
        <v>64</v>
      </c>
      <c r="C49" s="16">
        <f>C50+C52+C54+C55</f>
        <v>0</v>
      </c>
      <c r="D49" s="16">
        <f>D50+D52+D54+D55</f>
        <v>0</v>
      </c>
    </row>
    <row r="50" spans="1:4" x14ac:dyDescent="0.25">
      <c r="A50" s="10" t="s">
        <v>65</v>
      </c>
      <c r="B50" s="11" t="s">
        <v>57</v>
      </c>
      <c r="C50" s="17"/>
      <c r="D50" s="17"/>
    </row>
    <row r="51" spans="1:4" x14ac:dyDescent="0.25">
      <c r="A51" s="10"/>
      <c r="B51" s="11" t="s">
        <v>66</v>
      </c>
      <c r="C51" s="17"/>
      <c r="D51" s="17"/>
    </row>
    <row r="52" spans="1:4" x14ac:dyDescent="0.25">
      <c r="A52" s="10" t="s">
        <v>13</v>
      </c>
      <c r="B52" s="11" t="s">
        <v>67</v>
      </c>
      <c r="C52" s="17"/>
      <c r="D52" s="17"/>
    </row>
    <row r="53" spans="1:4" x14ac:dyDescent="0.25">
      <c r="A53" s="10"/>
      <c r="B53" s="11" t="s">
        <v>60</v>
      </c>
      <c r="C53" s="17"/>
      <c r="D53" s="17"/>
    </row>
    <row r="54" spans="1:4" x14ac:dyDescent="0.25">
      <c r="A54" s="10" t="s">
        <v>15</v>
      </c>
      <c r="B54" s="11" t="s">
        <v>61</v>
      </c>
      <c r="C54" s="17"/>
      <c r="D54" s="17"/>
    </row>
    <row r="55" spans="1:4" x14ac:dyDescent="0.25">
      <c r="A55" s="10" t="s">
        <v>17</v>
      </c>
      <c r="B55" s="11" t="s">
        <v>62</v>
      </c>
      <c r="C55" s="17"/>
      <c r="D55" s="17"/>
    </row>
    <row r="56" spans="1:4" x14ac:dyDescent="0.25">
      <c r="A56" s="14" t="s">
        <v>11</v>
      </c>
      <c r="B56" s="15" t="s">
        <v>68</v>
      </c>
      <c r="C56" s="16">
        <f>C36+C37-C49</f>
        <v>26405.629999999364</v>
      </c>
      <c r="D56" s="16">
        <f>D36+D37-D49</f>
        <v>8173.0900000002275</v>
      </c>
    </row>
    <row r="57" spans="1:4" x14ac:dyDescent="0.25">
      <c r="A57" s="14" t="s">
        <v>69</v>
      </c>
      <c r="B57" s="15" t="s">
        <v>70</v>
      </c>
      <c r="C57" s="16">
        <v>339</v>
      </c>
      <c r="D57" s="16">
        <v>4230</v>
      </c>
    </row>
    <row r="58" spans="1:4" x14ac:dyDescent="0.25">
      <c r="A58" s="14" t="s">
        <v>71</v>
      </c>
      <c r="B58" s="15" t="s">
        <v>72</v>
      </c>
      <c r="C58" s="16">
        <v>0</v>
      </c>
      <c r="D58" s="16">
        <v>0</v>
      </c>
    </row>
    <row r="59" spans="1:4" x14ac:dyDescent="0.25">
      <c r="A59" s="14" t="s">
        <v>73</v>
      </c>
      <c r="B59" s="15" t="s">
        <v>74</v>
      </c>
      <c r="C59" s="16">
        <f>C56-C57-C58</f>
        <v>26066.629999999364</v>
      </c>
      <c r="D59" s="16">
        <f>D56-D57-D58</f>
        <v>3943.0900000002275</v>
      </c>
    </row>
    <row r="60" spans="1:4" x14ac:dyDescent="0.25">
      <c r="B60" s="21"/>
      <c r="C60" s="21"/>
      <c r="D60" s="21"/>
    </row>
    <row r="61" spans="1:4" x14ac:dyDescent="0.25">
      <c r="B61" s="21"/>
      <c r="C61" s="21"/>
      <c r="D61" s="21"/>
    </row>
    <row r="62" spans="1:4" x14ac:dyDescent="0.25">
      <c r="B62" s="21"/>
      <c r="C62" s="21"/>
      <c r="D62" s="21"/>
    </row>
    <row r="63" spans="1:4" x14ac:dyDescent="0.25">
      <c r="B63" s="21"/>
      <c r="C63" s="21"/>
      <c r="D63" s="21"/>
    </row>
    <row r="64" spans="1:4" x14ac:dyDescent="0.25">
      <c r="B64" s="22" t="s">
        <v>75</v>
      </c>
      <c r="C64" s="22" t="s">
        <v>76</v>
      </c>
      <c r="D64" s="22"/>
    </row>
    <row r="65" spans="2:4" x14ac:dyDescent="0.25">
      <c r="B65" s="23" t="s">
        <v>77</v>
      </c>
      <c r="C65" s="23" t="s">
        <v>78</v>
      </c>
      <c r="D65" s="23"/>
    </row>
    <row r="66" spans="2:4" x14ac:dyDescent="0.25">
      <c r="B66" s="23"/>
      <c r="C66" s="23"/>
      <c r="D66" s="23"/>
    </row>
    <row r="67" spans="2:4" x14ac:dyDescent="0.25">
      <c r="B67" s="23"/>
      <c r="C67" s="23"/>
      <c r="D67" s="23"/>
    </row>
    <row r="68" spans="2:4" x14ac:dyDescent="0.25">
      <c r="B68" s="23"/>
      <c r="C68" s="23"/>
      <c r="D68" s="23"/>
    </row>
    <row r="69" spans="2:4" x14ac:dyDescent="0.25">
      <c r="B69" s="6"/>
      <c r="C69" s="6"/>
      <c r="D69" s="6"/>
    </row>
    <row r="70" spans="2:4" x14ac:dyDescent="0.25">
      <c r="B70" s="24" t="s">
        <v>79</v>
      </c>
      <c r="C70" s="6"/>
      <c r="D70" s="6"/>
    </row>
  </sheetData>
  <sheetProtection password="EA92" sheet="1" formatCells="0" formatColumns="0" formatRows="0" insertColumns="0" insertRows="0" insertHyperlinks="0" deleteColumns="0" deleteRows="0" sort="0" autoFilter="0" pivotTables="0"/>
  <mergeCells count="4">
    <mergeCell ref="A1:D1"/>
    <mergeCell ref="B3:D3"/>
    <mergeCell ref="B4:D4"/>
    <mergeCell ref="B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2024-04-29T07:14:24Z</dcterms:modified>
</cp:coreProperties>
</file>