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D152" i="1" l="1"/>
  <c r="C152" i="1"/>
  <c r="C150" i="1" s="1"/>
  <c r="D150" i="1"/>
  <c r="C146" i="1"/>
  <c r="D141" i="1"/>
  <c r="D137" i="1" s="1"/>
  <c r="D126" i="1" s="1"/>
  <c r="C141" i="1"/>
  <c r="C137" i="1" s="1"/>
  <c r="C126" i="1" s="1"/>
  <c r="D117" i="1"/>
  <c r="C117" i="1"/>
  <c r="D114" i="1"/>
  <c r="C114" i="1"/>
  <c r="D111" i="1"/>
  <c r="C109" i="1"/>
  <c r="D96" i="1"/>
  <c r="C96" i="1"/>
  <c r="D84" i="1"/>
  <c r="D73" i="1" s="1"/>
  <c r="D72" i="1" s="1"/>
  <c r="C84" i="1"/>
  <c r="C73" i="1"/>
  <c r="C72" i="1" s="1"/>
  <c r="D66" i="1"/>
  <c r="C66" i="1"/>
  <c r="C65" i="1" s="1"/>
  <c r="C54" i="1" s="1"/>
  <c r="D65" i="1"/>
  <c r="D54" i="1" s="1"/>
  <c r="D48" i="1"/>
  <c r="D47" i="1" s="1"/>
  <c r="C48" i="1"/>
  <c r="D44" i="1"/>
  <c r="C44" i="1"/>
  <c r="D24" i="1"/>
  <c r="C24" i="1"/>
  <c r="D20" i="1"/>
  <c r="C20" i="1"/>
  <c r="D12" i="1"/>
  <c r="D11" i="1" s="1"/>
  <c r="C12" i="1"/>
  <c r="C11" i="1" s="1"/>
  <c r="D6" i="1"/>
  <c r="C6" i="1"/>
  <c r="C5" i="1" s="1"/>
  <c r="D5" i="1" l="1"/>
  <c r="D92" i="1" s="1"/>
  <c r="D109" i="1"/>
  <c r="D108" i="1" s="1"/>
  <c r="D155" i="1" s="1"/>
  <c r="C108" i="1"/>
  <c r="C47" i="1"/>
  <c r="C92" i="1" s="1"/>
  <c r="C155" i="1"/>
</calcChain>
</file>

<file path=xl/sharedStrings.xml><?xml version="1.0" encoding="utf-8"?>
<sst xmlns="http://schemas.openxmlformats.org/spreadsheetml/2006/main" count="226" uniqueCount="141">
  <si>
    <r>
      <rPr>
        <b/>
        <sz val="11"/>
        <color theme="1"/>
        <rFont val="Calibri"/>
        <family val="2"/>
        <charset val="238"/>
        <scheme val="minor"/>
      </rPr>
      <t>Samodzielny Publiczny Zakład Opieki Zdrowotnej Centrum Leczenia Uzależnień
35-201 Rzeszów, ul. Kochanowskiego 17,tel/fax 17 85 81 181                                                                                                             NIP 813-31-26-365, REGON 690706027</t>
    </r>
    <r>
      <rPr>
        <b/>
        <sz val="18"/>
        <color theme="1"/>
        <rFont val="Calibri"/>
        <family val="2"/>
        <charset val="238"/>
        <scheme val="minor"/>
      </rPr>
      <t xml:space="preserve">
BILANS</t>
    </r>
  </si>
  <si>
    <t>sporządzony na dzień 31.12.2023 r.</t>
  </si>
  <si>
    <t>AKTYWA</t>
  </si>
  <si>
    <t>Stan na</t>
  </si>
  <si>
    <t>31.12.2022 r.</t>
  </si>
  <si>
    <t>31.12.2023 r.</t>
  </si>
  <si>
    <t>A</t>
  </si>
  <si>
    <t>Aktywa trwałe</t>
  </si>
  <si>
    <t>I</t>
  </si>
  <si>
    <t>Wartości niematerialne i prawne</t>
  </si>
  <si>
    <t>Koszty zakończonych prac rozwojowych</t>
  </si>
  <si>
    <t>Wartość firmy</t>
  </si>
  <si>
    <t>Inne wartości niematerialne i prawne</t>
  </si>
  <si>
    <t>Zaliczki na wartości niematerialne i prawne</t>
  </si>
  <si>
    <t>II</t>
  </si>
  <si>
    <t>Rzeczowe aktywa trwałe</t>
  </si>
  <si>
    <t>Środki trwałe</t>
  </si>
  <si>
    <t>a)</t>
  </si>
  <si>
    <t>grunty (tym prawo użytkowania wieczystego gruntu)</t>
  </si>
  <si>
    <t>b)</t>
  </si>
  <si>
    <t>budynki, lokale, prawa do lokali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</si>
  <si>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</si>
  <si>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</si>
  <si>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</si>
  <si>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</si>
  <si>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</si>
  <si>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</si>
  <si>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</si>
  <si>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</si>
  <si>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</t>
  </si>
  <si>
    <t>Należności długoterminowe</t>
  </si>
  <si>
    <t>Od jednostek powiązanych</t>
  </si>
  <si>
    <t>Od pozostałych jednostek, w których jednostka posiada zaangażowanie w kapitale</t>
  </si>
  <si>
    <t>Od pozostałych jednostek</t>
  </si>
  <si>
    <t>IV</t>
  </si>
  <si>
    <t>Inwestycje długoterminowe</t>
  </si>
  <si>
    <t>Nieruchomości</t>
  </si>
  <si>
    <t>Długoterminowe aktywa finansowe</t>
  </si>
  <si>
    <t>w jednostkach powiązanych</t>
  </si>
  <si>
    <t>udziały lub akcje</t>
  </si>
  <si>
    <t>inne papiery wartościowe</t>
  </si>
  <si>
    <t>udzielone pożyczki</t>
  </si>
  <si>
    <t>inne długoterminowe aktywa finansowe</t>
  </si>
  <si>
    <t>w pozostałych jednostkach, w których jednostka posiada zaangażowanie w kapitale</t>
  </si>
  <si>
    <t>w pozostałych jednostkach</t>
  </si>
  <si>
    <t>Inne inwestycje długoterminowe</t>
  </si>
  <si>
    <t>V</t>
  </si>
  <si>
    <t>Długoterminowe rozliczenia międzyokresowe</t>
  </si>
  <si>
    <t>Aktywa z tytułu odroczonego podatku dochodowego</t>
  </si>
  <si>
    <t>Inne rozliczenia międzyokresowe</t>
  </si>
  <si>
    <t xml:space="preserve">B </t>
  </si>
  <si>
    <t>Aktywa obrotowe</t>
  </si>
  <si>
    <t>Zapasy</t>
  </si>
  <si>
    <t>Materiały</t>
  </si>
  <si>
    <t>Półprodukty i produkty w toku</t>
  </si>
  <si>
    <t>Produkty gotowe</t>
  </si>
  <si>
    <t>Towary</t>
  </si>
  <si>
    <t>Zaliczki na dostawy</t>
  </si>
  <si>
    <t>Należności krótkoterminowe</t>
  </si>
  <si>
    <t>Należności od jednostek powiązanych</t>
  </si>
  <si>
    <t>z tytułu dostaw i usług, o okresie spłaty:</t>
  </si>
  <si>
    <t>do 12 miesięcy</t>
  </si>
  <si>
    <t>powyżej 12 miesięcy</t>
  </si>
  <si>
    <t>inne</t>
  </si>
  <si>
    <t>Należności od jednostek powiązanych, w których jednostka posiada zaangażowanie w kapitale</t>
  </si>
  <si>
    <t>Należności od pozostałych jednostek</t>
  </si>
  <si>
    <t>z tytułu podatków, dotacji, ceł, ubezpieczeń społecznych i zdrowotnych oraz innych tytułów publicznoprawnych</t>
  </si>
  <si>
    <t>dochodzenie na drodze sądowej</t>
  </si>
  <si>
    <t xml:space="preserve">III </t>
  </si>
  <si>
    <t>Inwestycje krótkoterminowe</t>
  </si>
  <si>
    <t>Krótkoterminowe aktywa finansowe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</si>
  <si>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</si>
  <si>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</si>
  <si>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</si>
  <si>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</si>
  <si>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</si>
  <si>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</si>
  <si>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</si>
  <si>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 xml:space="preserve">C </t>
  </si>
  <si>
    <t>Należne wpłaty na kapitał (fundusz) podstawowy</t>
  </si>
  <si>
    <t>D</t>
  </si>
  <si>
    <t>Udziały (akcje) własne</t>
  </si>
  <si>
    <t xml:space="preserve">AKTYWA razem </t>
  </si>
  <si>
    <t>PASYWA</t>
  </si>
  <si>
    <t>Kapitał (fundusz) własny</t>
  </si>
  <si>
    <t>Kapitał (fundusz) podstawowy</t>
  </si>
  <si>
    <t>Kapitał (fundusz) zapasowy, w tym:</t>
  </si>
  <si>
    <t>nadwyżka wartości sprzedaży (wartości emisyjnej) nad wartością nominalną urziałów (akcji)</t>
  </si>
  <si>
    <t>Kapitał (fundusz) z aktualizacji wyceny, w tym:</t>
  </si>
  <si>
    <t>z tytułu aktualizacji wartości godziwej</t>
  </si>
  <si>
    <t>Pozostałe kapitały (fundusze) rezerwowe, w tym:</t>
  </si>
  <si>
    <t>tworzone zgodnie z umową (statutem) spółki</t>
  </si>
  <si>
    <t>na udziały (akcje) własne</t>
  </si>
  <si>
    <t>Zysk (strata) z lat ubiegłych</t>
  </si>
  <si>
    <t>VI</t>
  </si>
  <si>
    <t>Zysk(strata) netto</t>
  </si>
  <si>
    <t>VII</t>
  </si>
  <si>
    <t>Odpisy z zysku netto w ciągu roku obrotowego (wart. ujemna)</t>
  </si>
  <si>
    <t>B</t>
  </si>
  <si>
    <t>Zobowiązania i rezerwy na zobowiązania</t>
  </si>
  <si>
    <t>Rezerwy na zobowiązania</t>
  </si>
  <si>
    <t>Rezerwa z tytułu odroczonego podatku dochodowego</t>
  </si>
  <si>
    <t>Rezerwa na świadczenia emerytalne i podobne</t>
  </si>
  <si>
    <t>długoterminowa</t>
  </si>
  <si>
    <t>krótkoterminowa</t>
  </si>
  <si>
    <t>Pozostałe rezerwy</t>
  </si>
  <si>
    <t>długoterminowe</t>
  </si>
  <si>
    <t>krótkoterminowe</t>
  </si>
  <si>
    <t>Zobowiązania długoterminowe</t>
  </si>
  <si>
    <t>Wobec jednostek powiązanych</t>
  </si>
  <si>
    <t>Wobec pozostałych jednostek, w których jednostka posiada zaangażowanie w kapitale</t>
  </si>
  <si>
    <t>Wobec pozostałych jednostek</t>
  </si>
  <si>
    <t>kredyty i pożyczki</t>
  </si>
  <si>
    <t>z tytułu emisji dłużnych papierów wartościowych</t>
  </si>
  <si>
    <t>inne zobowiązania finansowe</t>
  </si>
  <si>
    <t>zobowiązania wekslowe</t>
  </si>
  <si>
    <t xml:space="preserve">inne </t>
  </si>
  <si>
    <t>Zobowiązania krótkoterminowe</t>
  </si>
  <si>
    <t>Zobowiązania wobec jednostek powiązanych</t>
  </si>
  <si>
    <t>z tytułu dostaw i usług o okresie wymagalności:</t>
  </si>
  <si>
    <t>Zobowiązania wobec pozostałych jednostek, w których jednostka posiada zaangażowanie w kapitale</t>
  </si>
  <si>
    <t>Zobowiązania wobec pozostałych jednostek</t>
  </si>
  <si>
    <t>inne zobowiązania  finansowe</t>
  </si>
  <si>
    <t>z tytułu dostaw i usług, o okresie wymagalności:</t>
  </si>
  <si>
    <t>zaliczki otrzymane na dostawy i usługi</t>
  </si>
  <si>
    <t>f)</t>
  </si>
  <si>
    <t>g)</t>
  </si>
  <si>
    <t>z tytułu podatków, ceł, ubezpieczeń społecznych i zdrowotnych oraz innych tytułów publicznoprawnych</t>
  </si>
  <si>
    <t>h)</t>
  </si>
  <si>
    <t>z tytułu wynagrodzeń</t>
  </si>
  <si>
    <t>i)</t>
  </si>
  <si>
    <t>Fundusze specjalne</t>
  </si>
  <si>
    <t>Rozliczenia międzyokresowe</t>
  </si>
  <si>
    <t>Ujemna wartość firmy</t>
  </si>
  <si>
    <t>inne rozliczenia międzyokresowe</t>
  </si>
  <si>
    <t xml:space="preserve">PASYWA razem </t>
  </si>
  <si>
    <t>Anna Barnak - Główny Księgowy</t>
  </si>
  <si>
    <t>Michał Bury - Dyrektor</t>
  </si>
  <si>
    <t>(Pieczątka i podpis osoby sporządzającej)</t>
  </si>
  <si>
    <t>(Pieczątka i podpis kierownika jednostki)</t>
  </si>
  <si>
    <t>Rzeszów, 19.03.2024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</si>
</sst>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3F3F3F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3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43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11" fillId="2" borderId="0" xfId="0" applyFont="1" applyFill="1"/>
    <xf numFmtId="43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43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abSelected="1" workbookViewId="0">
      <selection activeCell="B3" sqref="B3:B4"/>
    </sheetView>
  </sheetViews>
  <sheetFormatPr defaultRowHeight="15" x14ac:dyDescent="0.25"/>
  <cols>
    <col min="1" max="1" width="3.42578125" style="2" bestFit="1" customWidth="1"/>
    <col min="2" max="2" width="60.5703125" style="2" bestFit="1" customWidth="1"/>
    <col min="3" max="3" width="14.7109375" style="2" customWidth="1"/>
    <col min="4" max="4" width="14.42578125" style="2" bestFit="1" customWidth="1"/>
    <col min="5" max="8" width="46.42578125" style="2" customWidth="1"/>
    <col min="9" max="16384" width="9.140625" style="2"/>
  </cols>
  <sheetData>
    <row r="1" spans="1:4" ht="108.75" customHeight="1" x14ac:dyDescent="0.25">
      <c r="A1" s="1" t="s">
        <v>0</v>
      </c>
      <c r="B1" s="1"/>
      <c r="C1" s="1"/>
      <c r="D1" s="1"/>
    </row>
    <row r="2" spans="1:4" ht="18.75" x14ac:dyDescent="0.25">
      <c r="B2" s="3" t="s">
        <v>1</v>
      </c>
      <c r="C2" s="4"/>
      <c r="D2" s="4"/>
    </row>
    <row r="3" spans="1:4" x14ac:dyDescent="0.25">
      <c r="A3" s="5"/>
      <c r="B3" s="6" t="s">
        <v>2</v>
      </c>
      <c r="C3" s="6" t="s">
        <v>3</v>
      </c>
      <c r="D3" s="6"/>
    </row>
    <row r="4" spans="1:4" x14ac:dyDescent="0.25">
      <c r="A4" s="5"/>
      <c r="B4" s="6"/>
      <c r="C4" s="7" t="s">
        <v>4</v>
      </c>
      <c r="D4" s="7" t="s">
        <v>5</v>
      </c>
    </row>
    <row r="5" spans="1:4" x14ac:dyDescent="0.25">
      <c r="A5" s="8" t="s">
        <v>6</v>
      </c>
      <c r="B5" s="8" t="s">
        <v>7</v>
      </c>
      <c r="C5" s="9">
        <f>C6+C11+C20+C24+C44</f>
        <v>2685176.4099999997</v>
      </c>
      <c r="D5" s="9">
        <f>D6+D11+D20+D24+D44</f>
        <v>2590873.6799999997</v>
      </c>
    </row>
    <row r="6" spans="1:4" x14ac:dyDescent="0.25">
      <c r="A6" s="8" t="s">
        <v>8</v>
      </c>
      <c r="B6" s="8" t="s">
        <v>9</v>
      </c>
      <c r="C6" s="9">
        <f>SUM(C7:C10)</f>
        <v>0</v>
      </c>
      <c r="D6" s="9">
        <f>SUM(D7:D10)</f>
        <v>0</v>
      </c>
    </row>
    <row r="7" spans="1:4" x14ac:dyDescent="0.25">
      <c r="A7" s="10">
        <v>1</v>
      </c>
      <c r="B7" s="11" t="s">
        <v>10</v>
      </c>
      <c r="C7" s="12"/>
      <c r="D7" s="12"/>
    </row>
    <row r="8" spans="1:4" x14ac:dyDescent="0.25">
      <c r="A8" s="10">
        <v>2</v>
      </c>
      <c r="B8" s="11" t="s">
        <v>11</v>
      </c>
      <c r="C8" s="12"/>
      <c r="D8" s="12"/>
    </row>
    <row r="9" spans="1:4" x14ac:dyDescent="0.25">
      <c r="A9" s="10">
        <v>3</v>
      </c>
      <c r="B9" s="11" t="s">
        <v>12</v>
      </c>
      <c r="C9" s="12"/>
      <c r="D9" s="12"/>
    </row>
    <row r="10" spans="1:4" x14ac:dyDescent="0.25">
      <c r="A10" s="10">
        <v>4</v>
      </c>
      <c r="B10" s="11" t="s">
        <v>13</v>
      </c>
      <c r="C10" s="12"/>
      <c r="D10" s="12"/>
    </row>
    <row r="11" spans="1:4" x14ac:dyDescent="0.25">
      <c r="A11" s="8" t="s">
        <v>14</v>
      </c>
      <c r="B11" s="8" t="s">
        <v>15</v>
      </c>
      <c r="C11" s="9">
        <f>C12+C18+C19</f>
        <v>2685176.4099999997</v>
      </c>
      <c r="D11" s="9">
        <f>D12+D18+D19</f>
        <v>2590873.6799999997</v>
      </c>
    </row>
    <row r="12" spans="1:4" x14ac:dyDescent="0.25">
      <c r="A12" s="10">
        <v>1</v>
      </c>
      <c r="B12" s="11" t="s">
        <v>16</v>
      </c>
      <c r="C12" s="12">
        <f>SUM(C13:C17)</f>
        <v>2685176.4099999997</v>
      </c>
      <c r="D12" s="12">
        <f>SUM(D13:D17)</f>
        <v>2590873.6799999997</v>
      </c>
    </row>
    <row r="13" spans="1:4" x14ac:dyDescent="0.25">
      <c r="A13" s="11" t="s">
        <v>17</v>
      </c>
      <c r="B13" s="11" t="s">
        <v>18</v>
      </c>
      <c r="C13" s="12">
        <v>404305</v>
      </c>
      <c r="D13" s="12">
        <v>404305</v>
      </c>
    </row>
    <row r="14" spans="1:4" x14ac:dyDescent="0.25">
      <c r="A14" s="11" t="s">
        <v>19</v>
      </c>
      <c r="B14" s="11" t="s">
        <v>20</v>
      </c>
      <c r="C14" s="12">
        <v>2155066.0299999998</v>
      </c>
      <c r="D14" s="12">
        <v>2081594.3499999999</v>
      </c>
    </row>
    <row r="15" spans="1:4" x14ac:dyDescent="0.25">
      <c r="A15" s="11" t="s">
        <v>21</v>
      </c>
      <c r="B15" s="11" t="s">
        <v>22</v>
      </c>
      <c r="C15" s="12">
        <v>55758.04</v>
      </c>
      <c r="D15" s="12">
        <v>85868.920000000042</v>
      </c>
    </row>
    <row r="16" spans="1:4" x14ac:dyDescent="0.25">
      <c r="A16" s="11" t="s">
        <v>23</v>
      </c>
      <c r="B16" s="11" t="s">
        <v>24</v>
      </c>
      <c r="C16" s="12">
        <v>0</v>
      </c>
      <c r="D16" s="12">
        <v>0</v>
      </c>
    </row>
    <row r="17" spans="1:4" x14ac:dyDescent="0.25">
      <c r="A17" s="11" t="s">
        <v>25</v>
      </c>
      <c r="B17" s="11" t="s">
        <v>26</v>
      </c>
      <c r="C17" s="12">
        <v>70047.34</v>
      </c>
      <c r="D17" s="12">
        <v>19105.41</v>
      </c>
    </row>
    <row r="18" spans="1:4" x14ac:dyDescent="0.25">
      <c r="A18" s="10">
        <v>2</v>
      </c>
      <c r="B18" s="11" t="s">
        <v>27</v>
      </c>
      <c r="C18" s="12"/>
      <c r="D18" s="12"/>
    </row>
    <row r="19" spans="1:4" x14ac:dyDescent="0.25">
      <c r="A19" s="10">
        <v>3</v>
      </c>
      <c r="B19" s="11" t="s">
        <v>28</v>
      </c>
      <c r="C19" s="12"/>
      <c r="D19" s="12"/>
    </row>
    <row r="20" spans="1:4" x14ac:dyDescent="0.25">
      <c r="A20" s="8" t="s">
        <v>29</v>
      </c>
      <c r="B20" s="8" t="s">
        <v>30</v>
      </c>
      <c r="C20" s="9">
        <f>SUM(C21:C23)</f>
        <v>0</v>
      </c>
      <c r="D20" s="9">
        <f>SUM(D21:D23)</f>
        <v>0</v>
      </c>
    </row>
    <row r="21" spans="1:4" x14ac:dyDescent="0.25">
      <c r="A21" s="10">
        <v>1</v>
      </c>
      <c r="B21" s="11" t="s">
        <v>31</v>
      </c>
      <c r="C21" s="12"/>
      <c r="D21" s="12"/>
    </row>
    <row r="22" spans="1:4" x14ac:dyDescent="0.25">
      <c r="A22" s="10">
        <v>2</v>
      </c>
      <c r="B22" s="11" t="s">
        <v>32</v>
      </c>
      <c r="C22" s="12"/>
      <c r="D22" s="12"/>
    </row>
    <row r="23" spans="1:4" x14ac:dyDescent="0.25">
      <c r="A23" s="10">
        <v>3</v>
      </c>
      <c r="B23" s="11" t="s">
        <v>33</v>
      </c>
      <c r="C23" s="13"/>
      <c r="D23" s="13"/>
    </row>
    <row r="24" spans="1:4" x14ac:dyDescent="0.25">
      <c r="A24" s="8" t="s">
        <v>34</v>
      </c>
      <c r="B24" s="8" t="s">
        <v>35</v>
      </c>
      <c r="C24" s="9">
        <f>C25+C26+C27+C43</f>
        <v>0</v>
      </c>
      <c r="D24" s="9">
        <f>D25+D26+D27+D43</f>
        <v>0</v>
      </c>
    </row>
    <row r="25" spans="1:4" x14ac:dyDescent="0.25">
      <c r="A25" s="10">
        <v>1</v>
      </c>
      <c r="B25" s="11" t="s">
        <v>36</v>
      </c>
      <c r="C25" s="12"/>
      <c r="D25" s="12"/>
    </row>
    <row r="26" spans="1:4" x14ac:dyDescent="0.25">
      <c r="A26" s="10">
        <v>2</v>
      </c>
      <c r="B26" s="11" t="s">
        <v>9</v>
      </c>
      <c r="C26" s="12"/>
      <c r="D26" s="12"/>
    </row>
    <row r="27" spans="1:4" x14ac:dyDescent="0.25">
      <c r="A27" s="10">
        <v>3</v>
      </c>
      <c r="B27" s="11" t="s">
        <v>37</v>
      </c>
      <c r="C27" s="12"/>
      <c r="D27" s="12"/>
    </row>
    <row r="28" spans="1:4" x14ac:dyDescent="0.25">
      <c r="A28" s="11" t="s">
        <v>17</v>
      </c>
      <c r="B28" s="11" t="s">
        <v>38</v>
      </c>
      <c r="C28" s="12"/>
      <c r="D28" s="12"/>
    </row>
    <row r="29" spans="1:4" x14ac:dyDescent="0.25">
      <c r="A29" s="11"/>
      <c r="B29" s="11" t="s">
        <v>39</v>
      </c>
      <c r="C29" s="12"/>
      <c r="D29" s="12"/>
    </row>
    <row r="30" spans="1:4" x14ac:dyDescent="0.25">
      <c r="A30" s="11"/>
      <c r="B30" s="11" t="s">
        <v>40</v>
      </c>
      <c r="C30" s="12"/>
      <c r="D30" s="12"/>
    </row>
    <row r="31" spans="1:4" x14ac:dyDescent="0.25">
      <c r="A31" s="11"/>
      <c r="B31" s="11" t="s">
        <v>41</v>
      </c>
      <c r="C31" s="12"/>
      <c r="D31" s="12"/>
    </row>
    <row r="32" spans="1:4" x14ac:dyDescent="0.25">
      <c r="A32" s="11"/>
      <c r="B32" s="11" t="s">
        <v>42</v>
      </c>
      <c r="C32" s="12"/>
      <c r="D32" s="12"/>
    </row>
    <row r="33" spans="1:4" x14ac:dyDescent="0.25">
      <c r="A33" s="11" t="s">
        <v>19</v>
      </c>
      <c r="B33" s="11" t="s">
        <v>43</v>
      </c>
      <c r="C33" s="12"/>
      <c r="D33" s="12"/>
    </row>
    <row r="34" spans="1:4" x14ac:dyDescent="0.25">
      <c r="A34" s="11"/>
      <c r="B34" s="11" t="s">
        <v>39</v>
      </c>
      <c r="C34" s="12"/>
      <c r="D34" s="12"/>
    </row>
    <row r="35" spans="1:4" x14ac:dyDescent="0.25">
      <c r="A35" s="11"/>
      <c r="B35" s="11" t="s">
        <v>40</v>
      </c>
      <c r="C35" s="12"/>
      <c r="D35" s="12"/>
    </row>
    <row r="36" spans="1:4" x14ac:dyDescent="0.25">
      <c r="A36" s="11"/>
      <c r="B36" s="11" t="s">
        <v>41</v>
      </c>
      <c r="C36" s="12"/>
      <c r="D36" s="12"/>
    </row>
    <row r="37" spans="1:4" x14ac:dyDescent="0.25">
      <c r="A37" s="11"/>
      <c r="B37" s="11" t="s">
        <v>42</v>
      </c>
      <c r="C37" s="12"/>
      <c r="D37" s="12"/>
    </row>
    <row r="38" spans="1:4" x14ac:dyDescent="0.25">
      <c r="A38" s="11" t="s">
        <v>21</v>
      </c>
      <c r="B38" s="11" t="s">
        <v>44</v>
      </c>
      <c r="C38" s="12"/>
      <c r="D38" s="12"/>
    </row>
    <row r="39" spans="1:4" x14ac:dyDescent="0.25">
      <c r="A39" s="11"/>
      <c r="B39" s="11" t="s">
        <v>39</v>
      </c>
      <c r="C39" s="12"/>
      <c r="D39" s="12"/>
    </row>
    <row r="40" spans="1:4" x14ac:dyDescent="0.25">
      <c r="A40" s="11"/>
      <c r="B40" s="11" t="s">
        <v>40</v>
      </c>
      <c r="C40" s="12"/>
      <c r="D40" s="12"/>
    </row>
    <row r="41" spans="1:4" x14ac:dyDescent="0.25">
      <c r="A41" s="11"/>
      <c r="B41" s="11" t="s">
        <v>41</v>
      </c>
      <c r="C41" s="12"/>
      <c r="D41" s="12"/>
    </row>
    <row r="42" spans="1:4" x14ac:dyDescent="0.25">
      <c r="A42" s="11"/>
      <c r="B42" s="11" t="s">
        <v>42</v>
      </c>
      <c r="C42" s="12"/>
      <c r="D42" s="12"/>
    </row>
    <row r="43" spans="1:4" x14ac:dyDescent="0.25">
      <c r="A43" s="10">
        <v>4</v>
      </c>
      <c r="B43" s="11" t="s">
        <v>45</v>
      </c>
      <c r="C43" s="12"/>
      <c r="D43" s="12"/>
    </row>
    <row r="44" spans="1:4" x14ac:dyDescent="0.25">
      <c r="A44" s="8" t="s">
        <v>46</v>
      </c>
      <c r="B44" s="8" t="s">
        <v>47</v>
      </c>
      <c r="C44" s="9">
        <f>C45+C46</f>
        <v>0</v>
      </c>
      <c r="D44" s="9">
        <f>D45+D46</f>
        <v>0</v>
      </c>
    </row>
    <row r="45" spans="1:4" x14ac:dyDescent="0.25">
      <c r="A45" s="10">
        <v>1</v>
      </c>
      <c r="B45" s="11" t="s">
        <v>48</v>
      </c>
      <c r="C45" s="12"/>
      <c r="D45" s="12"/>
    </row>
    <row r="46" spans="1:4" x14ac:dyDescent="0.25">
      <c r="A46" s="11">
        <v>2</v>
      </c>
      <c r="B46" s="11" t="s">
        <v>49</v>
      </c>
      <c r="C46" s="12"/>
      <c r="D46" s="12"/>
    </row>
    <row r="47" spans="1:4" x14ac:dyDescent="0.25">
      <c r="A47" s="8" t="s">
        <v>50</v>
      </c>
      <c r="B47" s="8" t="s">
        <v>51</v>
      </c>
      <c r="C47" s="9">
        <f>C48+C54+C72+C89</f>
        <v>873828.32</v>
      </c>
      <c r="D47" s="9">
        <f>D48+D54+D72+D89</f>
        <v>919706.60000000009</v>
      </c>
    </row>
    <row r="48" spans="1:4" x14ac:dyDescent="0.25">
      <c r="A48" s="8" t="s">
        <v>8</v>
      </c>
      <c r="B48" s="8" t="s">
        <v>52</v>
      </c>
      <c r="C48" s="9">
        <f>SUM(C49:C53)</f>
        <v>4659.91</v>
      </c>
      <c r="D48" s="9">
        <f>SUM(D49:D53)</f>
        <v>3382.83</v>
      </c>
    </row>
    <row r="49" spans="1:4" x14ac:dyDescent="0.25">
      <c r="A49" s="10">
        <v>1</v>
      </c>
      <c r="B49" s="11" t="s">
        <v>53</v>
      </c>
      <c r="C49" s="12">
        <v>240</v>
      </c>
      <c r="D49" s="12">
        <v>240</v>
      </c>
    </row>
    <row r="50" spans="1:4" x14ac:dyDescent="0.25">
      <c r="A50" s="10">
        <v>2</v>
      </c>
      <c r="B50" s="11" t="s">
        <v>54</v>
      </c>
      <c r="C50" s="12"/>
      <c r="D50" s="12"/>
    </row>
    <row r="51" spans="1:4" x14ac:dyDescent="0.25">
      <c r="A51" s="10">
        <v>3</v>
      </c>
      <c r="B51" s="11" t="s">
        <v>55</v>
      </c>
      <c r="C51" s="12"/>
      <c r="D51" s="12"/>
    </row>
    <row r="52" spans="1:4" x14ac:dyDescent="0.25">
      <c r="A52" s="10">
        <v>4</v>
      </c>
      <c r="B52" s="11" t="s">
        <v>56</v>
      </c>
      <c r="C52" s="12">
        <v>2771.15</v>
      </c>
      <c r="D52" s="12">
        <v>3142.83</v>
      </c>
    </row>
    <row r="53" spans="1:4" x14ac:dyDescent="0.25">
      <c r="A53" s="10">
        <v>5</v>
      </c>
      <c r="B53" s="11" t="s">
        <v>57</v>
      </c>
      <c r="C53" s="12">
        <v>1648.76</v>
      </c>
      <c r="D53" s="12">
        <v>0</v>
      </c>
    </row>
    <row r="54" spans="1:4" x14ac:dyDescent="0.25">
      <c r="A54" s="8" t="s">
        <v>14</v>
      </c>
      <c r="B54" s="8" t="s">
        <v>58</v>
      </c>
      <c r="C54" s="9">
        <f>C55+C60+C65</f>
        <v>255971.8</v>
      </c>
      <c r="D54" s="9">
        <f>D55+D60+D65</f>
        <v>360234.58</v>
      </c>
    </row>
    <row r="55" spans="1:4" x14ac:dyDescent="0.25">
      <c r="A55" s="10">
        <v>1</v>
      </c>
      <c r="B55" s="11" t="s">
        <v>59</v>
      </c>
      <c r="C55" s="12"/>
      <c r="D55" s="12"/>
    </row>
    <row r="56" spans="1:4" x14ac:dyDescent="0.25">
      <c r="A56" s="11" t="s">
        <v>17</v>
      </c>
      <c r="B56" s="11" t="s">
        <v>60</v>
      </c>
      <c r="C56" s="12"/>
      <c r="D56" s="12"/>
    </row>
    <row r="57" spans="1:4" x14ac:dyDescent="0.25">
      <c r="A57" s="11"/>
      <c r="B57" s="11" t="s">
        <v>61</v>
      </c>
      <c r="C57" s="12"/>
      <c r="D57" s="12"/>
    </row>
    <row r="58" spans="1:4" x14ac:dyDescent="0.25">
      <c r="A58" s="11"/>
      <c r="B58" s="11" t="s">
        <v>62</v>
      </c>
      <c r="C58" s="12"/>
      <c r="D58" s="12"/>
    </row>
    <row r="59" spans="1:4" x14ac:dyDescent="0.25">
      <c r="A59" s="11" t="s">
        <v>19</v>
      </c>
      <c r="B59" s="11" t="s">
        <v>63</v>
      </c>
      <c r="C59" s="12"/>
      <c r="D59" s="12"/>
    </row>
    <row r="60" spans="1:4" ht="24" x14ac:dyDescent="0.25">
      <c r="A60" s="10">
        <v>2</v>
      </c>
      <c r="B60" s="14" t="s">
        <v>64</v>
      </c>
      <c r="C60" s="12"/>
      <c r="D60" s="12"/>
    </row>
    <row r="61" spans="1:4" x14ac:dyDescent="0.25">
      <c r="A61" s="11" t="s">
        <v>17</v>
      </c>
      <c r="B61" s="11" t="s">
        <v>60</v>
      </c>
      <c r="C61" s="12"/>
      <c r="D61" s="12"/>
    </row>
    <row r="62" spans="1:4" x14ac:dyDescent="0.25">
      <c r="A62" s="11"/>
      <c r="B62" s="11" t="s">
        <v>61</v>
      </c>
      <c r="C62" s="12"/>
      <c r="D62" s="12"/>
    </row>
    <row r="63" spans="1:4" x14ac:dyDescent="0.25">
      <c r="A63" s="11"/>
      <c r="B63" s="11" t="s">
        <v>62</v>
      </c>
      <c r="C63" s="12"/>
      <c r="D63" s="12"/>
    </row>
    <row r="64" spans="1:4" x14ac:dyDescent="0.25">
      <c r="A64" s="11" t="s">
        <v>19</v>
      </c>
      <c r="B64" s="11" t="s">
        <v>63</v>
      </c>
      <c r="C64" s="12"/>
      <c r="D64" s="12"/>
    </row>
    <row r="65" spans="1:4" x14ac:dyDescent="0.25">
      <c r="A65" s="10">
        <v>3</v>
      </c>
      <c r="B65" s="11" t="s">
        <v>65</v>
      </c>
      <c r="C65" s="12">
        <f>C66+C69+C70+C71</f>
        <v>255971.8</v>
      </c>
      <c r="D65" s="12">
        <f>D66+D69+D70+D71</f>
        <v>360234.58</v>
      </c>
    </row>
    <row r="66" spans="1:4" x14ac:dyDescent="0.25">
      <c r="A66" s="11" t="s">
        <v>17</v>
      </c>
      <c r="B66" s="11" t="s">
        <v>60</v>
      </c>
      <c r="C66" s="12">
        <f>SUM(C67:C68)</f>
        <v>255971.8</v>
      </c>
      <c r="D66" s="12">
        <f>SUM(D67:D68)</f>
        <v>360234.58</v>
      </c>
    </row>
    <row r="67" spans="1:4" x14ac:dyDescent="0.25">
      <c r="A67" s="11"/>
      <c r="B67" s="11" t="s">
        <v>61</v>
      </c>
      <c r="C67" s="12">
        <v>255971.8</v>
      </c>
      <c r="D67" s="12">
        <v>360234.58</v>
      </c>
    </row>
    <row r="68" spans="1:4" x14ac:dyDescent="0.25">
      <c r="A68" s="11"/>
      <c r="B68" s="11" t="s">
        <v>62</v>
      </c>
      <c r="C68" s="12"/>
      <c r="D68" s="12"/>
    </row>
    <row r="69" spans="1:4" ht="24" x14ac:dyDescent="0.25">
      <c r="A69" s="11" t="s">
        <v>19</v>
      </c>
      <c r="B69" s="14" t="s">
        <v>66</v>
      </c>
      <c r="C69" s="12"/>
      <c r="D69" s="12"/>
    </row>
    <row r="70" spans="1:4" x14ac:dyDescent="0.25">
      <c r="A70" s="11" t="s">
        <v>21</v>
      </c>
      <c r="B70" s="11" t="s">
        <v>63</v>
      </c>
      <c r="C70" s="12"/>
      <c r="D70" s="12"/>
    </row>
    <row r="71" spans="1:4" x14ac:dyDescent="0.25">
      <c r="A71" s="11" t="s">
        <v>23</v>
      </c>
      <c r="B71" s="11" t="s">
        <v>67</v>
      </c>
      <c r="C71" s="12"/>
      <c r="D71" s="12"/>
    </row>
    <row r="72" spans="1:4" x14ac:dyDescent="0.25">
      <c r="A72" s="8" t="s">
        <v>68</v>
      </c>
      <c r="B72" s="8" t="s">
        <v>69</v>
      </c>
      <c r="C72" s="9">
        <f>C73+C88</f>
        <v>611993.52</v>
      </c>
      <c r="D72" s="9">
        <f>D73+D88</f>
        <v>554671.82000000007</v>
      </c>
    </row>
    <row r="73" spans="1:4" x14ac:dyDescent="0.25">
      <c r="A73" s="10">
        <v>1</v>
      </c>
      <c r="B73" s="11" t="s">
        <v>70</v>
      </c>
      <c r="C73" s="12">
        <f>C74+C79+C84</f>
        <v>611993.52</v>
      </c>
      <c r="D73" s="12">
        <f>D74+D79+D84</f>
        <v>554671.82000000007</v>
      </c>
    </row>
    <row r="74" spans="1:4" x14ac:dyDescent="0.25">
      <c r="A74" s="11" t="s">
        <v>17</v>
      </c>
      <c r="B74" s="11" t="s">
        <v>38</v>
      </c>
      <c r="C74" s="12"/>
      <c r="D74" s="12"/>
    </row>
    <row r="75" spans="1:4" x14ac:dyDescent="0.25">
      <c r="A75" s="11"/>
      <c r="B75" s="11" t="s">
        <v>39</v>
      </c>
      <c r="C75" s="12"/>
      <c r="D75" s="12"/>
    </row>
    <row r="76" spans="1:4" x14ac:dyDescent="0.25">
      <c r="A76" s="11"/>
      <c r="B76" s="11" t="s">
        <v>40</v>
      </c>
      <c r="C76" s="12"/>
      <c r="D76" s="12"/>
    </row>
    <row r="77" spans="1:4" x14ac:dyDescent="0.25">
      <c r="A77" s="11"/>
      <c r="B77" s="11" t="s">
        <v>41</v>
      </c>
      <c r="C77" s="12"/>
      <c r="D77" s="12"/>
    </row>
    <row r="78" spans="1:4" x14ac:dyDescent="0.25">
      <c r="A78" s="11"/>
      <c r="B78" s="11" t="s">
        <v>71</v>
      </c>
      <c r="C78" s="12"/>
      <c r="D78" s="12"/>
    </row>
    <row r="79" spans="1:4" x14ac:dyDescent="0.25">
      <c r="A79" s="11" t="s">
        <v>19</v>
      </c>
      <c r="B79" s="11" t="s">
        <v>44</v>
      </c>
      <c r="C79" s="12"/>
      <c r="D79" s="12"/>
    </row>
    <row r="80" spans="1:4" x14ac:dyDescent="0.25">
      <c r="A80" s="11"/>
      <c r="B80" s="11" t="s">
        <v>39</v>
      </c>
      <c r="C80" s="12"/>
      <c r="D80" s="12"/>
    </row>
    <row r="81" spans="1:4" x14ac:dyDescent="0.25">
      <c r="A81" s="11"/>
      <c r="B81" s="11" t="s">
        <v>40</v>
      </c>
      <c r="C81" s="12"/>
      <c r="D81" s="12"/>
    </row>
    <row r="82" spans="1:4" x14ac:dyDescent="0.25">
      <c r="A82" s="11"/>
      <c r="B82" s="11" t="s">
        <v>41</v>
      </c>
      <c r="C82" s="12"/>
      <c r="D82" s="12"/>
    </row>
    <row r="83" spans="1:4" x14ac:dyDescent="0.25">
      <c r="A83" s="11"/>
      <c r="B83" s="11" t="s">
        <v>71</v>
      </c>
      <c r="C83" s="12"/>
      <c r="D83" s="12"/>
    </row>
    <row r="84" spans="1:4" x14ac:dyDescent="0.25">
      <c r="A84" s="11" t="s">
        <v>21</v>
      </c>
      <c r="B84" s="11" t="s">
        <v>72</v>
      </c>
      <c r="C84" s="12">
        <f>SUM(C85:C87)</f>
        <v>611993.52</v>
      </c>
      <c r="D84" s="12">
        <f>SUM(D85:D87)</f>
        <v>554671.82000000007</v>
      </c>
    </row>
    <row r="85" spans="1:4" x14ac:dyDescent="0.25">
      <c r="A85" s="11"/>
      <c r="B85" s="11" t="s">
        <v>73</v>
      </c>
      <c r="C85" s="12">
        <v>611993.52</v>
      </c>
      <c r="D85" s="12">
        <v>554671.82000000007</v>
      </c>
    </row>
    <row r="86" spans="1:4" x14ac:dyDescent="0.25">
      <c r="A86" s="11"/>
      <c r="B86" s="11" t="s">
        <v>74</v>
      </c>
      <c r="C86" s="12"/>
      <c r="D86" s="12"/>
    </row>
    <row r="87" spans="1:4" x14ac:dyDescent="0.25">
      <c r="A87" s="11"/>
      <c r="B87" s="11" t="s">
        <v>75</v>
      </c>
      <c r="C87" s="12"/>
      <c r="D87" s="12"/>
    </row>
    <row r="88" spans="1:4" x14ac:dyDescent="0.25">
      <c r="A88" s="10">
        <v>2</v>
      </c>
      <c r="B88" s="11" t="s">
        <v>76</v>
      </c>
      <c r="C88" s="12"/>
      <c r="D88" s="12"/>
    </row>
    <row r="89" spans="1:4" x14ac:dyDescent="0.25">
      <c r="A89" s="8" t="s">
        <v>34</v>
      </c>
      <c r="B89" s="8" t="s">
        <v>77</v>
      </c>
      <c r="C89" s="9">
        <v>1203.0899999999999</v>
      </c>
      <c r="D89" s="9">
        <v>1417.37</v>
      </c>
    </row>
    <row r="90" spans="1:4" x14ac:dyDescent="0.25">
      <c r="A90" s="8" t="s">
        <v>78</v>
      </c>
      <c r="B90" s="8" t="s">
        <v>79</v>
      </c>
      <c r="C90" s="15">
        <v>0</v>
      </c>
      <c r="D90" s="15">
        <v>0</v>
      </c>
    </row>
    <row r="91" spans="1:4" x14ac:dyDescent="0.25">
      <c r="A91" s="8" t="s">
        <v>80</v>
      </c>
      <c r="B91" s="8" t="s">
        <v>81</v>
      </c>
      <c r="C91" s="15">
        <v>0</v>
      </c>
      <c r="D91" s="15">
        <v>0</v>
      </c>
    </row>
    <row r="92" spans="1:4" x14ac:dyDescent="0.25">
      <c r="A92" s="16"/>
      <c r="B92" s="8" t="s">
        <v>82</v>
      </c>
      <c r="C92" s="9">
        <f>C5+C47+C90+C91</f>
        <v>3559004.7299999995</v>
      </c>
      <c r="D92" s="9">
        <f>D5+D47+D90+D91</f>
        <v>3510580.28</v>
      </c>
    </row>
    <row r="93" spans="1:4" x14ac:dyDescent="0.25">
      <c r="A93" s="17"/>
      <c r="B93" s="17"/>
      <c r="C93" s="17"/>
      <c r="D93" s="17"/>
    </row>
    <row r="94" spans="1:4" x14ac:dyDescent="0.25">
      <c r="A94" s="5"/>
      <c r="B94" s="6" t="s">
        <v>83</v>
      </c>
      <c r="C94" s="6" t="s">
        <v>3</v>
      </c>
      <c r="D94" s="6"/>
    </row>
    <row r="95" spans="1:4" x14ac:dyDescent="0.25">
      <c r="A95" s="5"/>
      <c r="B95" s="6"/>
      <c r="C95" s="7" t="s">
        <v>4</v>
      </c>
      <c r="D95" s="7" t="s">
        <v>5</v>
      </c>
    </row>
    <row r="96" spans="1:4" x14ac:dyDescent="0.25">
      <c r="A96" s="8" t="s">
        <v>6</v>
      </c>
      <c r="B96" s="8" t="s">
        <v>84</v>
      </c>
      <c r="C96" s="18">
        <f>C97+C98+C100+C102+C105+C106+C107</f>
        <v>964005.95000000007</v>
      </c>
      <c r="D96" s="18">
        <f>D97+D98+D100+D102+D105+D106+D107</f>
        <v>967949.04</v>
      </c>
    </row>
    <row r="97" spans="1:4" x14ac:dyDescent="0.25">
      <c r="A97" s="8" t="s">
        <v>8</v>
      </c>
      <c r="B97" s="8" t="s">
        <v>85</v>
      </c>
      <c r="C97" s="18">
        <v>627790.18000000005</v>
      </c>
      <c r="D97" s="18">
        <v>627790.18000000005</v>
      </c>
    </row>
    <row r="98" spans="1:4" x14ac:dyDescent="0.25">
      <c r="A98" s="8" t="s">
        <v>14</v>
      </c>
      <c r="B98" s="8" t="s">
        <v>86</v>
      </c>
      <c r="C98" s="18">
        <v>310149.14</v>
      </c>
      <c r="D98" s="18">
        <v>336215.77</v>
      </c>
    </row>
    <row r="99" spans="1:4" ht="25.5" x14ac:dyDescent="0.25">
      <c r="A99" s="8"/>
      <c r="B99" s="19" t="s">
        <v>87</v>
      </c>
      <c r="C99" s="8"/>
      <c r="D99" s="8"/>
    </row>
    <row r="100" spans="1:4" x14ac:dyDescent="0.25">
      <c r="A100" s="8" t="s">
        <v>29</v>
      </c>
      <c r="B100" s="8" t="s">
        <v>88</v>
      </c>
      <c r="C100" s="18">
        <v>0</v>
      </c>
      <c r="D100" s="18">
        <v>0</v>
      </c>
    </row>
    <row r="101" spans="1:4" x14ac:dyDescent="0.25">
      <c r="A101" s="18"/>
      <c r="B101" s="20" t="s">
        <v>89</v>
      </c>
      <c r="C101" s="18"/>
      <c r="D101" s="18"/>
    </row>
    <row r="102" spans="1:4" x14ac:dyDescent="0.25">
      <c r="A102" s="8" t="s">
        <v>34</v>
      </c>
      <c r="B102" s="8" t="s">
        <v>90</v>
      </c>
      <c r="C102" s="18">
        <v>0</v>
      </c>
      <c r="D102" s="18">
        <v>0</v>
      </c>
    </row>
    <row r="103" spans="1:4" x14ac:dyDescent="0.25">
      <c r="A103" s="8"/>
      <c r="B103" s="21" t="s">
        <v>91</v>
      </c>
      <c r="C103" s="8"/>
      <c r="D103" s="8"/>
    </row>
    <row r="104" spans="1:4" x14ac:dyDescent="0.25">
      <c r="A104" s="8"/>
      <c r="B104" s="21" t="s">
        <v>92</v>
      </c>
      <c r="C104" s="8"/>
      <c r="D104" s="8"/>
    </row>
    <row r="105" spans="1:4" x14ac:dyDescent="0.25">
      <c r="A105" s="8" t="s">
        <v>46</v>
      </c>
      <c r="B105" s="8" t="s">
        <v>93</v>
      </c>
      <c r="C105" s="18">
        <v>0</v>
      </c>
      <c r="D105" s="18">
        <v>0</v>
      </c>
    </row>
    <row r="106" spans="1:4" x14ac:dyDescent="0.25">
      <c r="A106" s="8" t="s">
        <v>94</v>
      </c>
      <c r="B106" s="8" t="s">
        <v>95</v>
      </c>
      <c r="C106" s="18">
        <v>26066.63</v>
      </c>
      <c r="D106" s="18">
        <v>3943.09</v>
      </c>
    </row>
    <row r="107" spans="1:4" x14ac:dyDescent="0.25">
      <c r="A107" s="8" t="s">
        <v>96</v>
      </c>
      <c r="B107" s="8" t="s">
        <v>97</v>
      </c>
      <c r="C107" s="18"/>
      <c r="D107" s="18"/>
    </row>
    <row r="108" spans="1:4" x14ac:dyDescent="0.25">
      <c r="A108" s="8" t="s">
        <v>98</v>
      </c>
      <c r="B108" s="8" t="s">
        <v>99</v>
      </c>
      <c r="C108" s="22">
        <f>C109+C117+C126+C150</f>
        <v>2594998.7799999998</v>
      </c>
      <c r="D108" s="22">
        <f>D109+D117+D126+D150</f>
        <v>2542631.2400000002</v>
      </c>
    </row>
    <row r="109" spans="1:4" x14ac:dyDescent="0.25">
      <c r="A109" s="8" t="s">
        <v>8</v>
      </c>
      <c r="B109" s="8" t="s">
        <v>100</v>
      </c>
      <c r="C109" s="22">
        <f>C110+C111+C114</f>
        <v>22000</v>
      </c>
      <c r="D109" s="22">
        <f>D110+D111+D114</f>
        <v>86494.33</v>
      </c>
    </row>
    <row r="110" spans="1:4" x14ac:dyDescent="0.25">
      <c r="A110" s="23">
        <v>1</v>
      </c>
      <c r="B110" s="21" t="s">
        <v>101</v>
      </c>
      <c r="C110" s="18"/>
      <c r="D110" s="18"/>
    </row>
    <row r="111" spans="1:4" x14ac:dyDescent="0.25">
      <c r="A111" s="23">
        <v>2</v>
      </c>
      <c r="B111" s="21" t="s">
        <v>102</v>
      </c>
      <c r="C111" s="18"/>
      <c r="D111" s="18">
        <f>D112+D113</f>
        <v>47610.33</v>
      </c>
    </row>
    <row r="112" spans="1:4" x14ac:dyDescent="0.25">
      <c r="A112" s="21"/>
      <c r="B112" s="21" t="s">
        <v>103</v>
      </c>
      <c r="C112" s="18"/>
      <c r="D112" s="18"/>
    </row>
    <row r="113" spans="1:4" x14ac:dyDescent="0.25">
      <c r="A113" s="21"/>
      <c r="B113" s="21" t="s">
        <v>104</v>
      </c>
      <c r="C113" s="18"/>
      <c r="D113" s="18">
        <v>47610.33</v>
      </c>
    </row>
    <row r="114" spans="1:4" x14ac:dyDescent="0.25">
      <c r="A114" s="23">
        <v>3</v>
      </c>
      <c r="B114" s="21" t="s">
        <v>105</v>
      </c>
      <c r="C114" s="18">
        <f>SUM(C115:C116)</f>
        <v>22000</v>
      </c>
      <c r="D114" s="18">
        <f>SUM(D115:D116)</f>
        <v>38884</v>
      </c>
    </row>
    <row r="115" spans="1:4" x14ac:dyDescent="0.25">
      <c r="A115" s="21"/>
      <c r="B115" s="21" t="s">
        <v>106</v>
      </c>
      <c r="C115" s="18"/>
      <c r="D115" s="18"/>
    </row>
    <row r="116" spans="1:4" x14ac:dyDescent="0.25">
      <c r="A116" s="21"/>
      <c r="B116" s="21" t="s">
        <v>107</v>
      </c>
      <c r="C116" s="18">
        <v>22000</v>
      </c>
      <c r="D116" s="18">
        <v>38884</v>
      </c>
    </row>
    <row r="117" spans="1:4" x14ac:dyDescent="0.25">
      <c r="A117" s="8" t="s">
        <v>14</v>
      </c>
      <c r="B117" s="8" t="s">
        <v>108</v>
      </c>
      <c r="C117" s="18">
        <f>C118+C119+C120</f>
        <v>0</v>
      </c>
      <c r="D117" s="18">
        <f>D118+D119+D120</f>
        <v>0</v>
      </c>
    </row>
    <row r="118" spans="1:4" x14ac:dyDescent="0.25">
      <c r="A118" s="23">
        <v>1</v>
      </c>
      <c r="B118" s="21" t="s">
        <v>109</v>
      </c>
      <c r="C118" s="18"/>
      <c r="D118" s="18"/>
    </row>
    <row r="119" spans="1:4" ht="25.5" x14ac:dyDescent="0.25">
      <c r="A119" s="23">
        <v>2</v>
      </c>
      <c r="B119" s="19" t="s">
        <v>110</v>
      </c>
      <c r="C119" s="21"/>
      <c r="D119" s="21"/>
    </row>
    <row r="120" spans="1:4" x14ac:dyDescent="0.25">
      <c r="A120" s="23">
        <v>3</v>
      </c>
      <c r="B120" s="21" t="s">
        <v>111</v>
      </c>
      <c r="C120" s="18"/>
      <c r="D120" s="18"/>
    </row>
    <row r="121" spans="1:4" x14ac:dyDescent="0.25">
      <c r="A121" s="21" t="s">
        <v>17</v>
      </c>
      <c r="B121" s="21" t="s">
        <v>112</v>
      </c>
      <c r="C121" s="18"/>
      <c r="D121" s="18"/>
    </row>
    <row r="122" spans="1:4" x14ac:dyDescent="0.25">
      <c r="A122" s="21" t="s">
        <v>19</v>
      </c>
      <c r="B122" s="21" t="s">
        <v>113</v>
      </c>
      <c r="C122" s="18"/>
      <c r="D122" s="18"/>
    </row>
    <row r="123" spans="1:4" x14ac:dyDescent="0.25">
      <c r="A123" s="21" t="s">
        <v>21</v>
      </c>
      <c r="B123" s="21" t="s">
        <v>114</v>
      </c>
      <c r="C123" s="18"/>
      <c r="D123" s="18"/>
    </row>
    <row r="124" spans="1:4" x14ac:dyDescent="0.25">
      <c r="A124" s="21" t="s">
        <v>23</v>
      </c>
      <c r="B124" s="21" t="s">
        <v>115</v>
      </c>
      <c r="C124" s="21"/>
      <c r="D124" s="21"/>
    </row>
    <row r="125" spans="1:4" x14ac:dyDescent="0.25">
      <c r="A125" s="21" t="s">
        <v>25</v>
      </c>
      <c r="B125" s="21" t="s">
        <v>116</v>
      </c>
      <c r="C125" s="21"/>
      <c r="D125" s="21"/>
    </row>
    <row r="126" spans="1:4" x14ac:dyDescent="0.25">
      <c r="A126" s="8" t="s">
        <v>29</v>
      </c>
      <c r="B126" s="8" t="s">
        <v>117</v>
      </c>
      <c r="C126" s="22">
        <f>C127+C137+C149</f>
        <v>362990.68</v>
      </c>
      <c r="D126" s="22">
        <f>D127+D137+D149</f>
        <v>308915.02</v>
      </c>
    </row>
    <row r="127" spans="1:4" x14ac:dyDescent="0.25">
      <c r="A127" s="23">
        <v>1</v>
      </c>
      <c r="B127" s="21" t="s">
        <v>118</v>
      </c>
      <c r="C127" s="18"/>
      <c r="D127" s="18"/>
    </row>
    <row r="128" spans="1:4" x14ac:dyDescent="0.25">
      <c r="A128" s="21" t="s">
        <v>17</v>
      </c>
      <c r="B128" s="21" t="s">
        <v>119</v>
      </c>
      <c r="C128" s="18"/>
      <c r="D128" s="18"/>
    </row>
    <row r="129" spans="1:4" x14ac:dyDescent="0.25">
      <c r="A129" s="21"/>
      <c r="B129" s="21" t="s">
        <v>61</v>
      </c>
      <c r="C129" s="18"/>
      <c r="D129" s="18"/>
    </row>
    <row r="130" spans="1:4" x14ac:dyDescent="0.25">
      <c r="A130" s="21"/>
      <c r="B130" s="21" t="s">
        <v>62</v>
      </c>
      <c r="C130" s="18"/>
      <c r="D130" s="18"/>
    </row>
    <row r="131" spans="1:4" x14ac:dyDescent="0.25">
      <c r="A131" s="21" t="s">
        <v>19</v>
      </c>
      <c r="B131" s="21" t="s">
        <v>63</v>
      </c>
      <c r="C131" s="18"/>
      <c r="D131" s="18"/>
    </row>
    <row r="132" spans="1:4" ht="25.5" x14ac:dyDescent="0.25">
      <c r="A132" s="21">
        <v>2</v>
      </c>
      <c r="B132" s="19" t="s">
        <v>120</v>
      </c>
      <c r="C132" s="21"/>
      <c r="D132" s="21"/>
    </row>
    <row r="133" spans="1:4" x14ac:dyDescent="0.25">
      <c r="A133" s="21" t="s">
        <v>17</v>
      </c>
      <c r="B133" s="21" t="s">
        <v>119</v>
      </c>
      <c r="C133" s="21"/>
      <c r="D133" s="21"/>
    </row>
    <row r="134" spans="1:4" x14ac:dyDescent="0.25">
      <c r="A134" s="21"/>
      <c r="B134" s="21" t="s">
        <v>61</v>
      </c>
      <c r="C134" s="21"/>
      <c r="D134" s="21"/>
    </row>
    <row r="135" spans="1:4" x14ac:dyDescent="0.25">
      <c r="A135" s="21"/>
      <c r="B135" s="21" t="s">
        <v>62</v>
      </c>
      <c r="C135" s="21"/>
      <c r="D135" s="21"/>
    </row>
    <row r="136" spans="1:4" x14ac:dyDescent="0.25">
      <c r="A136" s="21" t="s">
        <v>19</v>
      </c>
      <c r="B136" s="21" t="s">
        <v>63</v>
      </c>
      <c r="C136" s="21"/>
      <c r="D136" s="21"/>
    </row>
    <row r="137" spans="1:4" x14ac:dyDescent="0.25">
      <c r="A137" s="21">
        <v>3</v>
      </c>
      <c r="B137" s="21" t="s">
        <v>121</v>
      </c>
      <c r="C137" s="15">
        <f>SUM(C138:C141,C144:C148)</f>
        <v>362990.68</v>
      </c>
      <c r="D137" s="15">
        <f>SUM(D138:D141,D144:D148)</f>
        <v>308915.02</v>
      </c>
    </row>
    <row r="138" spans="1:4" x14ac:dyDescent="0.25">
      <c r="A138" s="21" t="s">
        <v>17</v>
      </c>
      <c r="B138" s="21" t="s">
        <v>112</v>
      </c>
      <c r="C138" s="18"/>
      <c r="D138" s="18"/>
    </row>
    <row r="139" spans="1:4" x14ac:dyDescent="0.25">
      <c r="A139" s="21" t="s">
        <v>19</v>
      </c>
      <c r="B139" s="21" t="s">
        <v>113</v>
      </c>
      <c r="C139" s="18"/>
      <c r="D139" s="18"/>
    </row>
    <row r="140" spans="1:4" x14ac:dyDescent="0.25">
      <c r="A140" s="21" t="s">
        <v>21</v>
      </c>
      <c r="B140" s="21" t="s">
        <v>122</v>
      </c>
      <c r="C140" s="18"/>
      <c r="D140" s="18"/>
    </row>
    <row r="141" spans="1:4" x14ac:dyDescent="0.25">
      <c r="A141" s="21" t="s">
        <v>23</v>
      </c>
      <c r="B141" s="21" t="s">
        <v>123</v>
      </c>
      <c r="C141" s="18">
        <f>SUM(C142:C143)</f>
        <v>48746.16</v>
      </c>
      <c r="D141" s="18">
        <f>SUM(D142:D143)</f>
        <v>46804.639999999999</v>
      </c>
    </row>
    <row r="142" spans="1:4" x14ac:dyDescent="0.25">
      <c r="A142" s="21"/>
      <c r="B142" s="21" t="s">
        <v>61</v>
      </c>
      <c r="C142" s="18">
        <v>48746.16</v>
      </c>
      <c r="D142" s="18">
        <v>46804.639999999999</v>
      </c>
    </row>
    <row r="143" spans="1:4" x14ac:dyDescent="0.25">
      <c r="A143" s="21"/>
      <c r="B143" s="21" t="s">
        <v>62</v>
      </c>
      <c r="C143" s="18"/>
      <c r="D143" s="18"/>
    </row>
    <row r="144" spans="1:4" x14ac:dyDescent="0.25">
      <c r="A144" s="21" t="s">
        <v>25</v>
      </c>
      <c r="B144" s="21" t="s">
        <v>124</v>
      </c>
      <c r="C144" s="18"/>
      <c r="D144" s="18"/>
    </row>
    <row r="145" spans="1:4" x14ac:dyDescent="0.25">
      <c r="A145" s="21" t="s">
        <v>125</v>
      </c>
      <c r="B145" s="21" t="s">
        <v>115</v>
      </c>
      <c r="C145" s="18"/>
      <c r="D145" s="18"/>
    </row>
    <row r="146" spans="1:4" ht="25.5" x14ac:dyDescent="0.25">
      <c r="A146" s="21" t="s">
        <v>126</v>
      </c>
      <c r="B146" s="19" t="s">
        <v>127</v>
      </c>
      <c r="C146" s="18">
        <f>169335.11+339</f>
        <v>169674.11</v>
      </c>
      <c r="D146" s="18">
        <v>108540.41</v>
      </c>
    </row>
    <row r="147" spans="1:4" x14ac:dyDescent="0.25">
      <c r="A147" s="21" t="s">
        <v>128</v>
      </c>
      <c r="B147" s="21" t="s">
        <v>129</v>
      </c>
      <c r="C147" s="18">
        <v>136748.95000000001</v>
      </c>
      <c r="D147" s="18">
        <v>145419.09</v>
      </c>
    </row>
    <row r="148" spans="1:4" x14ac:dyDescent="0.25">
      <c r="A148" s="21" t="s">
        <v>130</v>
      </c>
      <c r="B148" s="21" t="s">
        <v>63</v>
      </c>
      <c r="C148" s="18">
        <v>7821.46</v>
      </c>
      <c r="D148" s="18">
        <v>8150.88</v>
      </c>
    </row>
    <row r="149" spans="1:4" x14ac:dyDescent="0.25">
      <c r="A149" s="23">
        <v>4</v>
      </c>
      <c r="B149" s="21" t="s">
        <v>131</v>
      </c>
      <c r="C149" s="18">
        <v>0</v>
      </c>
      <c r="D149" s="18">
        <v>0</v>
      </c>
    </row>
    <row r="150" spans="1:4" x14ac:dyDescent="0.25">
      <c r="A150" s="8" t="s">
        <v>34</v>
      </c>
      <c r="B150" s="8" t="s">
        <v>132</v>
      </c>
      <c r="C150" s="22">
        <f>SUM(C151:C152)</f>
        <v>2210008.0999999996</v>
      </c>
      <c r="D150" s="22">
        <f>SUM(D151:D152)</f>
        <v>2147221.89</v>
      </c>
    </row>
    <row r="151" spans="1:4" x14ac:dyDescent="0.25">
      <c r="A151" s="23">
        <v>1</v>
      </c>
      <c r="B151" s="21" t="s">
        <v>133</v>
      </c>
      <c r="C151" s="18"/>
      <c r="D151" s="18"/>
    </row>
    <row r="152" spans="1:4" x14ac:dyDescent="0.25">
      <c r="A152" s="23">
        <v>2</v>
      </c>
      <c r="B152" s="21" t="s">
        <v>134</v>
      </c>
      <c r="C152" s="18">
        <f>SUM(C153:C154)</f>
        <v>2210008.0999999996</v>
      </c>
      <c r="D152" s="18">
        <f>SUM(D153:D154)</f>
        <v>2147221.89</v>
      </c>
    </row>
    <row r="153" spans="1:4" x14ac:dyDescent="0.25">
      <c r="A153" s="21"/>
      <c r="B153" s="21" t="s">
        <v>106</v>
      </c>
      <c r="C153" s="18">
        <v>2117525.7799999998</v>
      </c>
      <c r="D153" s="18">
        <v>2028143.95</v>
      </c>
    </row>
    <row r="154" spans="1:4" x14ac:dyDescent="0.25">
      <c r="A154" s="21"/>
      <c r="B154" s="21" t="s">
        <v>107</v>
      </c>
      <c r="C154" s="18">
        <v>92482.32</v>
      </c>
      <c r="D154" s="18">
        <v>119077.94</v>
      </c>
    </row>
    <row r="155" spans="1:4" x14ac:dyDescent="0.25">
      <c r="A155" s="16"/>
      <c r="B155" s="8" t="s">
        <v>135</v>
      </c>
      <c r="C155" s="22">
        <f>C96+C108</f>
        <v>3559004.73</v>
      </c>
      <c r="D155" s="22">
        <f>D96+D108</f>
        <v>3510580.2800000003</v>
      </c>
    </row>
    <row r="160" spans="1:4" x14ac:dyDescent="0.25">
      <c r="B160" s="24" t="s">
        <v>136</v>
      </c>
      <c r="C160" s="24" t="s">
        <v>137</v>
      </c>
      <c r="D160" s="24"/>
    </row>
    <row r="161" spans="2:4" x14ac:dyDescent="0.25">
      <c r="B161" s="25" t="s">
        <v>138</v>
      </c>
      <c r="C161" s="25" t="s">
        <v>139</v>
      </c>
      <c r="D161" s="25"/>
    </row>
    <row r="162" spans="2:4" x14ac:dyDescent="0.25">
      <c r="B162" s="25"/>
      <c r="C162" s="25"/>
      <c r="D162" s="25"/>
    </row>
    <row r="163" spans="2:4" x14ac:dyDescent="0.25">
      <c r="B163" s="25"/>
      <c r="C163" s="25"/>
      <c r="D163" s="25"/>
    </row>
    <row r="164" spans="2:4" x14ac:dyDescent="0.25">
      <c r="B164" s="25"/>
      <c r="C164" s="25"/>
      <c r="D164" s="25"/>
    </row>
    <row r="165" spans="2:4" x14ac:dyDescent="0.25">
      <c r="B165" s="26"/>
      <c r="C165" s="26"/>
      <c r="D165" s="26"/>
    </row>
    <row r="166" spans="2:4" x14ac:dyDescent="0.25">
      <c r="B166" s="26" t="s">
        <v>140</v>
      </c>
      <c r="C166" s="26"/>
      <c r="D166" s="26"/>
    </row>
  </sheetData>
  <sheetProtection password="EA92" sheet="1" formatCells="0" formatColumns="0" formatRows="0" insertColumns="0" insertRows="0" insertHyperlinks="0" deleteColumns="0" deleteRows="0" sort="0" autoFilter="0" pivotTables="0"/>
  <mergeCells count="7">
    <mergeCell ref="A1:D1"/>
    <mergeCell ref="A3:A4"/>
    <mergeCell ref="B3:B4"/>
    <mergeCell ref="C3:D3"/>
    <mergeCell ref="A94:A95"/>
    <mergeCell ref="B94:B95"/>
    <mergeCell ref="C94:D94"/>
  </mergeCells>
  <pageMargins left="0.7" right="0.7" top="0.75" bottom="0.75" header="0.3" footer="0.3"/>
  <ignoredErrors>
    <ignoredError sqref="D1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2024-04-29T07:11:36Z</dcterms:modified>
</cp:coreProperties>
</file>