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RZiS 2022" sheetId="1" r:id="rId1"/>
  </sheets>
  <calcPr calcId="145621"/>
</workbook>
</file>

<file path=xl/calcChain.xml><?xml version="1.0" encoding="utf-8"?>
<calcChain xmlns="http://schemas.openxmlformats.org/spreadsheetml/2006/main">
  <c r="D49" i="1" l="1"/>
  <c r="C49" i="1"/>
  <c r="D37" i="1"/>
  <c r="C37" i="1"/>
  <c r="D32" i="1"/>
  <c r="C32" i="1"/>
  <c r="D27" i="1"/>
  <c r="C27" i="1"/>
  <c r="D23" i="1"/>
  <c r="D15" i="1"/>
  <c r="C15" i="1"/>
  <c r="D9" i="1"/>
  <c r="D26" i="1" s="1"/>
  <c r="D36" i="1" s="1"/>
  <c r="D56" i="1" s="1"/>
  <c r="D59" i="1" s="1"/>
  <c r="C9" i="1"/>
  <c r="C26" i="1" s="1"/>
  <c r="C36" i="1" s="1"/>
  <c r="C56" i="1" s="1"/>
  <c r="C59" i="1" s="1"/>
</calcChain>
</file>

<file path=xl/sharedStrings.xml><?xml version="1.0" encoding="utf-8"?>
<sst xmlns="http://schemas.openxmlformats.org/spreadsheetml/2006/main" count="106" uniqueCount="80">
  <si>
    <t>Samodzielny Publiczny Zakład Opieki Zdrowotnej Centrum Leczenia Uzależnień
35-201 Rzeszów, ul. Kochanowskiego 17,tel/fax 17 85 81 181                                                                                                             NIP 813-31-26-365, REGON 690706027</t>
  </si>
  <si>
    <t>RACHUNEK ZYSKÓW I STRAT</t>
  </si>
  <si>
    <t>Sporządzony za okres od 01.01.2022 do 31.12.2022 r.</t>
  </si>
  <si>
    <t>(wariant porównawczy)</t>
  </si>
  <si>
    <t>2021 r.</t>
  </si>
  <si>
    <t>2022 r.</t>
  </si>
  <si>
    <t>ubiegły rok obrotowy</t>
  </si>
  <si>
    <t>bieżący rok obrotowy</t>
  </si>
  <si>
    <t>A.</t>
  </si>
  <si>
    <t>Przychody netto ze sprzedaży i zrównane z nimi, w tym:</t>
  </si>
  <si>
    <t xml:space="preserve">      - od jednostek powiązanych</t>
  </si>
  <si>
    <t>I.</t>
  </si>
  <si>
    <t>Przychody netto ze sprzedaży produktów</t>
  </si>
  <si>
    <t>II.</t>
  </si>
  <si>
    <t>Zmiana stanu produktów (zwiększenie - wartość dodatnia, zmniejszenie - wartość ujemna)</t>
  </si>
  <si>
    <t>III.</t>
  </si>
  <si>
    <t>Koszt wytworzenia produktów na własne potrzeby jednostki</t>
  </si>
  <si>
    <t>IV.</t>
  </si>
  <si>
    <t>Przychody netto ze sprzedaży towarów i materiałów</t>
  </si>
  <si>
    <t>B.</t>
  </si>
  <si>
    <t>Koszty działalności operacyjnej</t>
  </si>
  <si>
    <t>Amortyzacja</t>
  </si>
  <si>
    <t>Zużycie materiałów i energii</t>
  </si>
  <si>
    <t>Usługi obce</t>
  </si>
  <si>
    <t>Podatki i opłaty, w tym:</t>
  </si>
  <si>
    <t xml:space="preserve">       - podatek akcyzowy</t>
  </si>
  <si>
    <t>V.</t>
  </si>
  <si>
    <t>Wynagrodzenia</t>
  </si>
  <si>
    <t>VI.</t>
  </si>
  <si>
    <t>Ubezpieczenia społeczne i inne świadczenia, w tym:</t>
  </si>
  <si>
    <t xml:space="preserve">       - emerytalne</t>
  </si>
  <si>
    <t>VII.</t>
  </si>
  <si>
    <t>Pozostałe koszty rodzajowe</t>
  </si>
  <si>
    <t>VIII.</t>
  </si>
  <si>
    <t>Wartość sprzedanych towarów i materiałów</t>
  </si>
  <si>
    <t>C.</t>
  </si>
  <si>
    <t>Zysk (strata) ze sprzedaży (A-B)</t>
  </si>
  <si>
    <t>D.</t>
  </si>
  <si>
    <t>Pozostałe przychody operacyjne</t>
  </si>
  <si>
    <t>Zysk ze zbycia niefinansowych aktywów trwałych</t>
  </si>
  <si>
    <t>Dotacje</t>
  </si>
  <si>
    <t>Aktualizacja wartości aktywów niefinansowych</t>
  </si>
  <si>
    <t>Inne przychody operacyjne</t>
  </si>
  <si>
    <t>E.</t>
  </si>
  <si>
    <t>Pozostałe koszty operacyjne</t>
  </si>
  <si>
    <t>Strata ze zbycia niefinansowych aktywów trwałych</t>
  </si>
  <si>
    <t>Inne koszty operacyjne</t>
  </si>
  <si>
    <t>F.</t>
  </si>
  <si>
    <t>Zysk (strata) z działalności operacyjnej (C+D-E)</t>
  </si>
  <si>
    <t>G.</t>
  </si>
  <si>
    <t>Przychody finansowe</t>
  </si>
  <si>
    <t>Dywidendy i udziały w zyskach, w tym:</t>
  </si>
  <si>
    <t>a)</t>
  </si>
  <si>
    <t>od jednostek powiązanych, w tym:</t>
  </si>
  <si>
    <t xml:space="preserve">        - w których jednostka posiada zaangażowanie w kapitale</t>
  </si>
  <si>
    <t>b)</t>
  </si>
  <si>
    <t>od jednostek pozostałych, w tym:</t>
  </si>
  <si>
    <t>Odsetki, w tym:</t>
  </si>
  <si>
    <t xml:space="preserve">        - od jednostek powiązanych</t>
  </si>
  <si>
    <t>Zysk z tytułu rozchodu aktywów fnansowych, w tym:</t>
  </si>
  <si>
    <t xml:space="preserve">        - w jednostkach powiązanych</t>
  </si>
  <si>
    <t>Aktualizacja wartości aktywów finansowych</t>
  </si>
  <si>
    <t>Inne</t>
  </si>
  <si>
    <t>H.</t>
  </si>
  <si>
    <t>Koszty finansowe</t>
  </si>
  <si>
    <t xml:space="preserve"> I.</t>
  </si>
  <si>
    <t xml:space="preserve">        - dla jednostek powiązanych</t>
  </si>
  <si>
    <t>Strata z tytułu rozchodu aktywów finansowych, w tym:</t>
  </si>
  <si>
    <t>Zysk (strata) brutto (F+G-H)</t>
  </si>
  <si>
    <t>J.</t>
  </si>
  <si>
    <t>Podatek dochodowy</t>
  </si>
  <si>
    <t>K.</t>
  </si>
  <si>
    <t>Pozostałe obowiązkowe zmniejszenia zysku (zwiększenia straty)</t>
  </si>
  <si>
    <t>L.</t>
  </si>
  <si>
    <t>Zysk (strata) netto (I-J-K)</t>
  </si>
  <si>
    <t>Anna Barnak - Główny Księgowy</t>
  </si>
  <si>
    <t>Michał Bury - Dyrektor</t>
  </si>
  <si>
    <t>(Pieczątka i podpis osoby sporządzającej)</t>
  </si>
  <si>
    <t>(Pieczątka i podpis kierownika jednostki)</t>
  </si>
  <si>
    <t>Rzeszów, 22.03.2023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</si>
</sst>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vertAlign val="superscript"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43" fontId="6" fillId="0" borderId="1" xfId="0" applyNumberFormat="1" applyFont="1" applyBorder="1" applyAlignment="1">
      <alignment vertical="center"/>
    </xf>
    <xf numFmtId="43" fontId="5" fillId="0" borderId="1" xfId="0" applyNumberFormat="1" applyFont="1" applyBorder="1" applyAlignment="1">
      <alignment vertical="center"/>
    </xf>
    <xf numFmtId="0" fontId="7" fillId="0" borderId="0" xfId="0" applyFont="1"/>
    <xf numFmtId="0" fontId="5" fillId="0" borderId="1" xfId="0" applyFont="1" applyBorder="1" applyAlignment="1">
      <alignment vertical="center" wrapText="1"/>
    </xf>
    <xf numFmtId="0" fontId="5" fillId="0" borderId="0" xfId="0" applyFont="1"/>
    <xf numFmtId="0" fontId="5" fillId="0" borderId="2" xfId="0" applyFont="1" applyBorder="1"/>
    <xf numFmtId="0" fontId="0" fillId="3" borderId="0" xfId="0" applyFill="1"/>
    <xf numFmtId="0" fontId="8" fillId="3" borderId="0" xfId="0" applyFont="1" applyFill="1" applyAlignment="1">
      <alignment vertical="center"/>
    </xf>
    <xf numFmtId="0" fontId="9" fillId="3" borderId="0" xfId="0" applyFont="1" applyFill="1"/>
    <xf numFmtId="0" fontId="10" fillId="3" borderId="0" xfId="0" applyFont="1" applyFill="1"/>
    <xf numFmtId="0" fontId="2" fillId="3" borderId="0" xfId="0" applyFont="1" applyFill="1"/>
    <xf numFmtId="0" fontId="11" fillId="3" borderId="0" xfId="0" applyFont="1" applyFill="1" applyAlignment="1">
      <alignment vertical="center"/>
    </xf>
    <xf numFmtId="0" fontId="7" fillId="3" borderId="0" xfId="0" applyFont="1" applyFill="1"/>
    <xf numFmtId="0" fontId="1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717"/>
  <sheetViews>
    <sheetView tabSelected="1" workbookViewId="0">
      <selection activeCell="H22" sqref="H22"/>
    </sheetView>
  </sheetViews>
  <sheetFormatPr defaultRowHeight="15" x14ac:dyDescent="0.25"/>
  <cols>
    <col min="1" max="1" width="4.140625" customWidth="1"/>
    <col min="2" max="2" width="52.140625" customWidth="1"/>
    <col min="3" max="3" width="18.42578125" customWidth="1"/>
    <col min="4" max="4" width="18" customWidth="1"/>
    <col min="5" max="187" width="9.140625" style="13"/>
  </cols>
  <sheetData>
    <row r="1" spans="1:187" s="13" customFormat="1" ht="50.25" customHeight="1" x14ac:dyDescent="0.25">
      <c r="A1" s="20" t="s">
        <v>0</v>
      </c>
      <c r="B1" s="21"/>
      <c r="C1" s="21"/>
      <c r="D1" s="21"/>
    </row>
    <row r="2" spans="1:187" s="13" customFormat="1" ht="17.25" customHeight="1" x14ac:dyDescent="0.25">
      <c r="A2" s="22"/>
      <c r="B2" s="23"/>
      <c r="C2" s="23"/>
      <c r="D2" s="23"/>
    </row>
    <row r="3" spans="1:187" s="13" customFormat="1" ht="18.75" x14ac:dyDescent="0.25">
      <c r="A3" s="17"/>
      <c r="B3" s="24" t="s">
        <v>1</v>
      </c>
      <c r="C3" s="24"/>
      <c r="D3" s="24"/>
    </row>
    <row r="4" spans="1:187" s="13" customFormat="1" ht="15.75" x14ac:dyDescent="0.25">
      <c r="A4" s="17"/>
      <c r="B4" s="25" t="s">
        <v>2</v>
      </c>
      <c r="C4" s="25"/>
      <c r="D4" s="25"/>
    </row>
    <row r="5" spans="1:187" s="13" customFormat="1" ht="15.75" x14ac:dyDescent="0.25">
      <c r="A5" s="17"/>
      <c r="B5" s="25" t="s">
        <v>3</v>
      </c>
      <c r="C5" s="25"/>
      <c r="D5" s="25"/>
    </row>
    <row r="6" spans="1:187" s="13" customFormat="1" x14ac:dyDescent="0.25">
      <c r="A6" s="17"/>
      <c r="B6" s="26"/>
      <c r="C6" s="26"/>
      <c r="D6" s="26"/>
    </row>
    <row r="7" spans="1:187" x14ac:dyDescent="0.25">
      <c r="A7" s="1"/>
      <c r="B7" s="2"/>
      <c r="C7" s="3" t="s">
        <v>4</v>
      </c>
      <c r="D7" s="3" t="s">
        <v>5</v>
      </c>
    </row>
    <row r="8" spans="1:187" x14ac:dyDescent="0.25">
      <c r="A8" s="1"/>
      <c r="B8" s="2"/>
      <c r="C8" s="4" t="s">
        <v>6</v>
      </c>
      <c r="D8" s="4" t="s">
        <v>7</v>
      </c>
    </row>
    <row r="9" spans="1:187" x14ac:dyDescent="0.25">
      <c r="A9" s="5" t="s">
        <v>8</v>
      </c>
      <c r="B9" s="6" t="s">
        <v>9</v>
      </c>
      <c r="C9" s="7">
        <f>C11+C12-C13+C14</f>
        <v>2703355.3</v>
      </c>
      <c r="D9" s="7">
        <f>D11+D12-D13+D14</f>
        <v>3178411.21</v>
      </c>
    </row>
    <row r="10" spans="1:187" s="9" customFormat="1" ht="12.75" x14ac:dyDescent="0.2">
      <c r="A10" s="1"/>
      <c r="B10" s="2" t="s">
        <v>10</v>
      </c>
      <c r="C10" s="8"/>
      <c r="D10" s="8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</row>
    <row r="11" spans="1:187" s="9" customFormat="1" ht="12.75" x14ac:dyDescent="0.2">
      <c r="A11" s="1" t="s">
        <v>11</v>
      </c>
      <c r="B11" s="2" t="s">
        <v>12</v>
      </c>
      <c r="C11" s="8">
        <v>2703355.3</v>
      </c>
      <c r="D11" s="8">
        <v>3177208.12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</row>
    <row r="12" spans="1:187" s="9" customFormat="1" ht="25.5" x14ac:dyDescent="0.2">
      <c r="A12" s="1" t="s">
        <v>13</v>
      </c>
      <c r="B12" s="10" t="s">
        <v>14</v>
      </c>
      <c r="C12" s="8"/>
      <c r="D12" s="8">
        <v>1203.0899999999999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</row>
    <row r="13" spans="1:187" s="9" customFormat="1" ht="12.75" x14ac:dyDescent="0.2">
      <c r="A13" s="1" t="s">
        <v>15</v>
      </c>
      <c r="B13" s="2" t="s">
        <v>16</v>
      </c>
      <c r="C13" s="8"/>
      <c r="D13" s="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</row>
    <row r="14" spans="1:187" s="9" customFormat="1" ht="12.75" x14ac:dyDescent="0.2">
      <c r="A14" s="1" t="s">
        <v>17</v>
      </c>
      <c r="B14" s="2" t="s">
        <v>18</v>
      </c>
      <c r="C14" s="8"/>
      <c r="D14" s="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</row>
    <row r="15" spans="1:187" x14ac:dyDescent="0.25">
      <c r="A15" s="5" t="s">
        <v>19</v>
      </c>
      <c r="B15" s="6" t="s">
        <v>20</v>
      </c>
      <c r="C15" s="7">
        <f>C16+C17+C18+C19+C21+C22+C24</f>
        <v>2772192.3699999996</v>
      </c>
      <c r="D15" s="7">
        <f>D16+D17+D18+D19+D21+D22+D24</f>
        <v>3309870.1400000006</v>
      </c>
    </row>
    <row r="16" spans="1:187" s="9" customFormat="1" ht="12.75" x14ac:dyDescent="0.2">
      <c r="A16" s="1" t="s">
        <v>11</v>
      </c>
      <c r="B16" s="2" t="s">
        <v>21</v>
      </c>
      <c r="C16" s="8">
        <v>137163.87</v>
      </c>
      <c r="D16" s="8">
        <v>116293.19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</row>
    <row r="17" spans="1:187" s="9" customFormat="1" ht="12.75" x14ac:dyDescent="0.2">
      <c r="A17" s="1" t="s">
        <v>13</v>
      </c>
      <c r="B17" s="2" t="s">
        <v>22</v>
      </c>
      <c r="C17" s="8">
        <v>123224.49</v>
      </c>
      <c r="D17" s="8">
        <v>148781.21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</row>
    <row r="18" spans="1:187" s="9" customFormat="1" ht="12.75" x14ac:dyDescent="0.2">
      <c r="A18" s="1" t="s">
        <v>15</v>
      </c>
      <c r="B18" s="11" t="s">
        <v>23</v>
      </c>
      <c r="C18" s="8">
        <v>420458.72</v>
      </c>
      <c r="D18" s="8">
        <v>410783.44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</row>
    <row r="19" spans="1:187" s="9" customFormat="1" ht="12.75" x14ac:dyDescent="0.2">
      <c r="A19" s="1" t="s">
        <v>17</v>
      </c>
      <c r="B19" s="2" t="s">
        <v>24</v>
      </c>
      <c r="C19" s="8">
        <v>11892.38</v>
      </c>
      <c r="D19" s="8">
        <v>13574.79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</row>
    <row r="20" spans="1:187" s="9" customFormat="1" ht="12.75" x14ac:dyDescent="0.2">
      <c r="A20" s="1"/>
      <c r="B20" s="2" t="s">
        <v>25</v>
      </c>
      <c r="C20" s="8"/>
      <c r="D20" s="8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</row>
    <row r="21" spans="1:187" s="9" customFormat="1" ht="12.75" x14ac:dyDescent="0.2">
      <c r="A21" s="1" t="s">
        <v>26</v>
      </c>
      <c r="B21" s="2" t="s">
        <v>27</v>
      </c>
      <c r="C21" s="8">
        <v>1728494.84</v>
      </c>
      <c r="D21" s="8">
        <v>2200033.89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</row>
    <row r="22" spans="1:187" s="9" customFormat="1" ht="12.75" x14ac:dyDescent="0.2">
      <c r="A22" s="1" t="s">
        <v>28</v>
      </c>
      <c r="B22" s="2" t="s">
        <v>29</v>
      </c>
      <c r="C22" s="8">
        <v>347117.22</v>
      </c>
      <c r="D22" s="8">
        <v>417352.62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</row>
    <row r="23" spans="1:187" s="9" customFormat="1" ht="12.75" x14ac:dyDescent="0.2">
      <c r="A23" s="1"/>
      <c r="B23" s="2" t="s">
        <v>30</v>
      </c>
      <c r="C23" s="8">
        <v>158944.07999999999</v>
      </c>
      <c r="D23" s="8">
        <f>197192.13</f>
        <v>197192.13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</row>
    <row r="24" spans="1:187" s="9" customFormat="1" ht="12.75" x14ac:dyDescent="0.2">
      <c r="A24" s="1" t="s">
        <v>31</v>
      </c>
      <c r="B24" s="2" t="s">
        <v>32</v>
      </c>
      <c r="C24" s="8">
        <v>3840.85</v>
      </c>
      <c r="D24" s="8">
        <v>3051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</row>
    <row r="25" spans="1:187" s="9" customFormat="1" ht="12.75" x14ac:dyDescent="0.2">
      <c r="A25" s="1" t="s">
        <v>33</v>
      </c>
      <c r="B25" s="2" t="s">
        <v>34</v>
      </c>
      <c r="C25" s="8"/>
      <c r="D25" s="8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</row>
    <row r="26" spans="1:187" x14ac:dyDescent="0.25">
      <c r="A26" s="5" t="s">
        <v>35</v>
      </c>
      <c r="B26" s="6" t="s">
        <v>36</v>
      </c>
      <c r="C26" s="7">
        <f>C9-C15</f>
        <v>-68837.069999999832</v>
      </c>
      <c r="D26" s="7">
        <f>D9-D15</f>
        <v>-131458.93000000063</v>
      </c>
    </row>
    <row r="27" spans="1:187" x14ac:dyDescent="0.25">
      <c r="A27" s="5" t="s">
        <v>37</v>
      </c>
      <c r="B27" s="6" t="s">
        <v>38</v>
      </c>
      <c r="C27" s="7">
        <f>SUM(C28:C31)</f>
        <v>76652.25</v>
      </c>
      <c r="D27" s="7">
        <f>SUM(D28:D31)</f>
        <v>179864.56</v>
      </c>
    </row>
    <row r="28" spans="1:187" s="9" customFormat="1" ht="12.75" x14ac:dyDescent="0.2">
      <c r="A28" s="1" t="s">
        <v>11</v>
      </c>
      <c r="B28" s="2" t="s">
        <v>39</v>
      </c>
      <c r="C28" s="8"/>
      <c r="D28" s="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</row>
    <row r="29" spans="1:187" s="9" customFormat="1" ht="12.75" x14ac:dyDescent="0.2">
      <c r="A29" s="1" t="s">
        <v>13</v>
      </c>
      <c r="B29" s="2" t="s">
        <v>40</v>
      </c>
      <c r="C29" s="8"/>
      <c r="D29" s="8">
        <v>102550.96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</row>
    <row r="30" spans="1:187" s="9" customFormat="1" ht="12.75" x14ac:dyDescent="0.2">
      <c r="A30" s="1" t="s">
        <v>15</v>
      </c>
      <c r="B30" s="2" t="s">
        <v>41</v>
      </c>
      <c r="C30" s="8"/>
      <c r="D30" s="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</row>
    <row r="31" spans="1:187" s="9" customFormat="1" ht="12.75" x14ac:dyDescent="0.2">
      <c r="A31" s="12" t="s">
        <v>17</v>
      </c>
      <c r="B31" s="2" t="s">
        <v>42</v>
      </c>
      <c r="C31" s="8">
        <v>76652.25</v>
      </c>
      <c r="D31" s="8">
        <v>77313.600000000006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</row>
    <row r="32" spans="1:187" x14ac:dyDescent="0.25">
      <c r="A32" s="5" t="s">
        <v>43</v>
      </c>
      <c r="B32" s="6" t="s">
        <v>44</v>
      </c>
      <c r="C32" s="7">
        <f>SUM(C33:C35)</f>
        <v>0</v>
      </c>
      <c r="D32" s="7">
        <f>SUM(D33:D35)</f>
        <v>22000</v>
      </c>
    </row>
    <row r="33" spans="1:187" s="9" customFormat="1" ht="12.75" x14ac:dyDescent="0.2">
      <c r="A33" s="1" t="s">
        <v>11</v>
      </c>
      <c r="B33" s="2" t="s">
        <v>45</v>
      </c>
      <c r="C33" s="8"/>
      <c r="D33" s="8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</row>
    <row r="34" spans="1:187" s="9" customFormat="1" ht="12.75" x14ac:dyDescent="0.2">
      <c r="A34" s="1" t="s">
        <v>13</v>
      </c>
      <c r="B34" s="2" t="s">
        <v>41</v>
      </c>
      <c r="C34" s="8"/>
      <c r="D34" s="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</row>
    <row r="35" spans="1:187" s="9" customFormat="1" ht="12.75" x14ac:dyDescent="0.2">
      <c r="A35" s="1" t="s">
        <v>15</v>
      </c>
      <c r="B35" s="2" t="s">
        <v>46</v>
      </c>
      <c r="C35" s="8"/>
      <c r="D35" s="8">
        <v>22000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</row>
    <row r="36" spans="1:187" x14ac:dyDescent="0.25">
      <c r="A36" s="5" t="s">
        <v>47</v>
      </c>
      <c r="B36" s="6" t="s">
        <v>48</v>
      </c>
      <c r="C36" s="7">
        <f>C26+C27-C32</f>
        <v>7815.1800000001676</v>
      </c>
      <c r="D36" s="7">
        <f>D26+D27-D32</f>
        <v>26405.629999999364</v>
      </c>
    </row>
    <row r="37" spans="1:187" x14ac:dyDescent="0.25">
      <c r="A37" s="5" t="s">
        <v>49</v>
      </c>
      <c r="B37" s="6" t="s">
        <v>50</v>
      </c>
      <c r="C37" s="7">
        <f>C38+C43+C45+C47+C48</f>
        <v>0</v>
      </c>
      <c r="D37" s="7">
        <f>D38+D43+D45+D47+D48</f>
        <v>0</v>
      </c>
    </row>
    <row r="38" spans="1:187" s="9" customFormat="1" ht="12.75" x14ac:dyDescent="0.2">
      <c r="A38" s="1" t="s">
        <v>11</v>
      </c>
      <c r="B38" s="2" t="s">
        <v>51</v>
      </c>
      <c r="C38" s="8"/>
      <c r="D38" s="8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</row>
    <row r="39" spans="1:187" s="9" customFormat="1" ht="12.75" x14ac:dyDescent="0.2">
      <c r="A39" s="1" t="s">
        <v>52</v>
      </c>
      <c r="B39" s="2" t="s">
        <v>53</v>
      </c>
      <c r="C39" s="8"/>
      <c r="D39" s="8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</row>
    <row r="40" spans="1:187" s="9" customFormat="1" ht="12.75" x14ac:dyDescent="0.2">
      <c r="A40" s="1"/>
      <c r="B40" s="2" t="s">
        <v>54</v>
      </c>
      <c r="C40" s="8"/>
      <c r="D40" s="8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</row>
    <row r="41" spans="1:187" s="9" customFormat="1" ht="12.75" x14ac:dyDescent="0.2">
      <c r="A41" s="1" t="s">
        <v>55</v>
      </c>
      <c r="B41" s="2" t="s">
        <v>56</v>
      </c>
      <c r="C41" s="8"/>
      <c r="D41" s="8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</row>
    <row r="42" spans="1:187" s="9" customFormat="1" ht="12.75" x14ac:dyDescent="0.2">
      <c r="A42" s="1"/>
      <c r="B42" s="2" t="s">
        <v>54</v>
      </c>
      <c r="C42" s="8"/>
      <c r="D42" s="8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</row>
    <row r="43" spans="1:187" s="9" customFormat="1" ht="12.75" x14ac:dyDescent="0.2">
      <c r="A43" s="1" t="s">
        <v>13</v>
      </c>
      <c r="B43" s="2" t="s">
        <v>57</v>
      </c>
      <c r="C43" s="8"/>
      <c r="D43" s="8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</row>
    <row r="44" spans="1:187" s="9" customFormat="1" ht="12.75" x14ac:dyDescent="0.2">
      <c r="A44" s="1"/>
      <c r="B44" s="2" t="s">
        <v>58</v>
      </c>
      <c r="C44" s="8"/>
      <c r="D44" s="8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</row>
    <row r="45" spans="1:187" s="9" customFormat="1" ht="12.75" x14ac:dyDescent="0.2">
      <c r="A45" s="1" t="s">
        <v>15</v>
      </c>
      <c r="B45" s="2" t="s">
        <v>59</v>
      </c>
      <c r="C45" s="8"/>
      <c r="D45" s="8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</row>
    <row r="46" spans="1:187" s="9" customFormat="1" ht="12.75" x14ac:dyDescent="0.2">
      <c r="A46" s="1"/>
      <c r="B46" s="2" t="s">
        <v>60</v>
      </c>
      <c r="C46" s="8"/>
      <c r="D46" s="8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</row>
    <row r="47" spans="1:187" s="9" customFormat="1" ht="12.75" x14ac:dyDescent="0.2">
      <c r="A47" s="1" t="s">
        <v>17</v>
      </c>
      <c r="B47" s="2" t="s">
        <v>61</v>
      </c>
      <c r="C47" s="8"/>
      <c r="D47" s="8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</row>
    <row r="48" spans="1:187" s="9" customFormat="1" ht="12.75" x14ac:dyDescent="0.2">
      <c r="A48" s="1" t="s">
        <v>26</v>
      </c>
      <c r="B48" s="2" t="s">
        <v>62</v>
      </c>
      <c r="C48" s="8"/>
      <c r="D48" s="8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</row>
    <row r="49" spans="1:187" x14ac:dyDescent="0.25">
      <c r="A49" s="5" t="s">
        <v>63</v>
      </c>
      <c r="B49" s="6" t="s">
        <v>64</v>
      </c>
      <c r="C49" s="7">
        <f>C50+C52+C54+C55</f>
        <v>17.940000000000001</v>
      </c>
      <c r="D49" s="7">
        <f>D50+D52+D54+D55</f>
        <v>0</v>
      </c>
    </row>
    <row r="50" spans="1:187" s="9" customFormat="1" ht="12.75" x14ac:dyDescent="0.2">
      <c r="A50" s="1" t="s">
        <v>65</v>
      </c>
      <c r="B50" s="2" t="s">
        <v>57</v>
      </c>
      <c r="C50" s="8">
        <v>17.940000000000001</v>
      </c>
      <c r="D50" s="8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</row>
    <row r="51" spans="1:187" s="9" customFormat="1" ht="12.75" x14ac:dyDescent="0.2">
      <c r="A51" s="1"/>
      <c r="B51" s="2" t="s">
        <v>66</v>
      </c>
      <c r="C51" s="8"/>
      <c r="D51" s="8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</row>
    <row r="52" spans="1:187" s="9" customFormat="1" ht="12.75" x14ac:dyDescent="0.2">
      <c r="A52" s="1" t="s">
        <v>13</v>
      </c>
      <c r="B52" s="2" t="s">
        <v>67</v>
      </c>
      <c r="C52" s="8"/>
      <c r="D52" s="8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</row>
    <row r="53" spans="1:187" s="9" customFormat="1" ht="12.75" x14ac:dyDescent="0.2">
      <c r="A53" s="1"/>
      <c r="B53" s="2" t="s">
        <v>60</v>
      </c>
      <c r="C53" s="8"/>
      <c r="D53" s="8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</row>
    <row r="54" spans="1:187" s="9" customFormat="1" ht="12.75" x14ac:dyDescent="0.2">
      <c r="A54" s="1" t="s">
        <v>15</v>
      </c>
      <c r="B54" s="2" t="s">
        <v>61</v>
      </c>
      <c r="C54" s="8"/>
      <c r="D54" s="8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</row>
    <row r="55" spans="1:187" s="9" customFormat="1" ht="12.75" x14ac:dyDescent="0.2">
      <c r="A55" s="1" t="s">
        <v>17</v>
      </c>
      <c r="B55" s="2" t="s">
        <v>62</v>
      </c>
      <c r="C55" s="8"/>
      <c r="D55" s="8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</row>
    <row r="56" spans="1:187" x14ac:dyDescent="0.25">
      <c r="A56" s="5" t="s">
        <v>11</v>
      </c>
      <c r="B56" s="6" t="s">
        <v>68</v>
      </c>
      <c r="C56" s="7">
        <f>C36+C37-C49</f>
        <v>7797.240000000168</v>
      </c>
      <c r="D56" s="7">
        <f>D36+D37-D49</f>
        <v>26405.629999999364</v>
      </c>
    </row>
    <row r="57" spans="1:187" x14ac:dyDescent="0.25">
      <c r="A57" s="5" t="s">
        <v>69</v>
      </c>
      <c r="B57" s="6" t="s">
        <v>70</v>
      </c>
      <c r="C57" s="7">
        <v>0</v>
      </c>
      <c r="D57" s="7">
        <v>339</v>
      </c>
    </row>
    <row r="58" spans="1:187" x14ac:dyDescent="0.25">
      <c r="A58" s="5" t="s">
        <v>71</v>
      </c>
      <c r="B58" s="6" t="s">
        <v>72</v>
      </c>
      <c r="C58" s="7">
        <v>0</v>
      </c>
      <c r="D58" s="7">
        <v>0</v>
      </c>
    </row>
    <row r="59" spans="1:187" x14ac:dyDescent="0.25">
      <c r="A59" s="5" t="s">
        <v>73</v>
      </c>
      <c r="B59" s="6" t="s">
        <v>74</v>
      </c>
      <c r="C59" s="7">
        <f>C56-C57-C58</f>
        <v>7797.240000000168</v>
      </c>
      <c r="D59" s="7">
        <f>D56-D57-D58</f>
        <v>26066.629999999364</v>
      </c>
    </row>
    <row r="60" spans="1:187" s="13" customFormat="1" x14ac:dyDescent="0.25">
      <c r="B60" s="14"/>
      <c r="C60" s="14"/>
      <c r="D60" s="14"/>
    </row>
    <row r="61" spans="1:187" s="13" customFormat="1" x14ac:dyDescent="0.25">
      <c r="B61" s="14"/>
      <c r="C61" s="14"/>
      <c r="D61" s="14"/>
    </row>
    <row r="62" spans="1:187" s="13" customFormat="1" x14ac:dyDescent="0.25">
      <c r="B62" s="14"/>
      <c r="C62" s="14"/>
      <c r="D62" s="14"/>
    </row>
    <row r="63" spans="1:187" s="13" customFormat="1" x14ac:dyDescent="0.25">
      <c r="B63" s="14"/>
      <c r="C63" s="14"/>
      <c r="D63" s="14"/>
    </row>
    <row r="64" spans="1:187" s="13" customFormat="1" x14ac:dyDescent="0.25">
      <c r="B64" s="15" t="s">
        <v>75</v>
      </c>
      <c r="C64" s="15" t="s">
        <v>76</v>
      </c>
      <c r="D64" s="15"/>
    </row>
    <row r="65" spans="2:4" s="13" customFormat="1" x14ac:dyDescent="0.25">
      <c r="B65" s="16" t="s">
        <v>77</v>
      </c>
      <c r="C65" s="16" t="s">
        <v>78</v>
      </c>
      <c r="D65" s="16"/>
    </row>
    <row r="66" spans="2:4" s="13" customFormat="1" x14ac:dyDescent="0.25">
      <c r="B66" s="16"/>
      <c r="C66" s="16"/>
      <c r="D66" s="16"/>
    </row>
    <row r="67" spans="2:4" s="13" customFormat="1" x14ac:dyDescent="0.25">
      <c r="B67" s="16"/>
      <c r="C67" s="16"/>
      <c r="D67" s="16"/>
    </row>
    <row r="68" spans="2:4" s="13" customFormat="1" x14ac:dyDescent="0.25">
      <c r="B68" s="16"/>
      <c r="C68" s="16"/>
      <c r="D68" s="16"/>
    </row>
    <row r="69" spans="2:4" s="13" customFormat="1" x14ac:dyDescent="0.25">
      <c r="B69" s="17"/>
      <c r="C69" s="17"/>
      <c r="D69" s="17"/>
    </row>
    <row r="70" spans="2:4" s="13" customFormat="1" x14ac:dyDescent="0.25">
      <c r="B70" s="17" t="s">
        <v>79</v>
      </c>
      <c r="C70" s="17"/>
      <c r="D70" s="17"/>
    </row>
    <row r="71" spans="2:4" s="13" customFormat="1" x14ac:dyDescent="0.25">
      <c r="B71" s="14"/>
      <c r="C71" s="14"/>
      <c r="D71" s="14"/>
    </row>
    <row r="72" spans="2:4" s="13" customFormat="1" x14ac:dyDescent="0.25">
      <c r="B72" s="14"/>
      <c r="C72" s="14"/>
      <c r="D72" s="14"/>
    </row>
    <row r="73" spans="2:4" s="13" customFormat="1" x14ac:dyDescent="0.25">
      <c r="B73" s="14"/>
      <c r="C73" s="14"/>
      <c r="D73" s="14"/>
    </row>
    <row r="74" spans="2:4" s="13" customFormat="1" x14ac:dyDescent="0.25">
      <c r="B74" s="14"/>
      <c r="C74" s="14"/>
      <c r="D74" s="14"/>
    </row>
    <row r="75" spans="2:4" s="13" customFormat="1" x14ac:dyDescent="0.25">
      <c r="B75" s="14"/>
      <c r="C75" s="14"/>
      <c r="D75" s="14"/>
    </row>
    <row r="76" spans="2:4" s="13" customFormat="1" x14ac:dyDescent="0.25">
      <c r="B76" s="18"/>
      <c r="C76" s="18"/>
      <c r="D76" s="18"/>
    </row>
    <row r="77" spans="2:4" s="13" customFormat="1" x14ac:dyDescent="0.25">
      <c r="B77" s="14"/>
      <c r="C77" s="14"/>
      <c r="D77" s="14"/>
    </row>
    <row r="78" spans="2:4" s="13" customFormat="1" x14ac:dyDescent="0.25"/>
    <row r="79" spans="2:4" s="13" customFormat="1" x14ac:dyDescent="0.25"/>
    <row r="80" spans="2:4" s="13" customFormat="1" x14ac:dyDescent="0.25"/>
    <row r="81" s="13" customFormat="1" x14ac:dyDescent="0.25"/>
    <row r="82" s="13" customFormat="1" x14ac:dyDescent="0.25"/>
    <row r="83" s="13" customFormat="1" x14ac:dyDescent="0.25"/>
    <row r="84" s="13" customFormat="1" x14ac:dyDescent="0.25"/>
    <row r="85" s="13" customFormat="1" x14ac:dyDescent="0.25"/>
    <row r="86" s="13" customFormat="1" x14ac:dyDescent="0.25"/>
    <row r="87" s="13" customFormat="1" x14ac:dyDescent="0.25"/>
    <row r="88" s="13" customFormat="1" x14ac:dyDescent="0.25"/>
    <row r="89" s="13" customFormat="1" x14ac:dyDescent="0.25"/>
    <row r="90" s="13" customFormat="1" x14ac:dyDescent="0.25"/>
    <row r="91" s="13" customFormat="1" x14ac:dyDescent="0.25"/>
    <row r="92" s="13" customFormat="1" x14ac:dyDescent="0.25"/>
    <row r="93" s="13" customFormat="1" x14ac:dyDescent="0.25"/>
    <row r="94" s="13" customFormat="1" x14ac:dyDescent="0.25"/>
    <row r="95" s="13" customFormat="1" x14ac:dyDescent="0.25"/>
    <row r="96" s="13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  <row r="110" s="13" customFormat="1" x14ac:dyDescent="0.25"/>
    <row r="111" s="13" customFormat="1" x14ac:dyDescent="0.25"/>
    <row r="112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  <row r="149" s="13" customFormat="1" x14ac:dyDescent="0.25"/>
    <row r="150" s="13" customFormat="1" x14ac:dyDescent="0.25"/>
    <row r="151" s="13" customFormat="1" x14ac:dyDescent="0.25"/>
    <row r="152" s="13" customFormat="1" x14ac:dyDescent="0.25"/>
    <row r="153" s="13" customFormat="1" x14ac:dyDescent="0.25"/>
    <row r="154" s="13" customFormat="1" x14ac:dyDescent="0.25"/>
    <row r="155" s="13" customFormat="1" x14ac:dyDescent="0.25"/>
    <row r="156" s="13" customFormat="1" x14ac:dyDescent="0.25"/>
    <row r="157" s="13" customFormat="1" x14ac:dyDescent="0.25"/>
    <row r="158" s="13" customFormat="1" x14ac:dyDescent="0.25"/>
    <row r="159" s="13" customFormat="1" x14ac:dyDescent="0.25"/>
    <row r="160" s="13" customFormat="1" x14ac:dyDescent="0.25"/>
    <row r="161" s="13" customFormat="1" x14ac:dyDescent="0.25"/>
    <row r="162" s="13" customFormat="1" x14ac:dyDescent="0.25"/>
    <row r="163" s="13" customFormat="1" x14ac:dyDescent="0.25"/>
    <row r="164" s="13" customFormat="1" x14ac:dyDescent="0.25"/>
    <row r="165" s="13" customFormat="1" x14ac:dyDescent="0.25"/>
    <row r="166" s="13" customFormat="1" x14ac:dyDescent="0.25"/>
    <row r="167" s="13" customFormat="1" x14ac:dyDescent="0.25"/>
    <row r="168" s="13" customFormat="1" x14ac:dyDescent="0.25"/>
    <row r="169" s="13" customFormat="1" x14ac:dyDescent="0.25"/>
    <row r="170" s="13" customFormat="1" x14ac:dyDescent="0.25"/>
    <row r="171" s="13" customFormat="1" x14ac:dyDescent="0.25"/>
    <row r="172" s="13" customFormat="1" x14ac:dyDescent="0.25"/>
    <row r="173" s="13" customFormat="1" x14ac:dyDescent="0.25"/>
    <row r="174" s="13" customFormat="1" x14ac:dyDescent="0.25"/>
    <row r="175" s="13" customFormat="1" x14ac:dyDescent="0.25"/>
    <row r="176" s="13" customFormat="1" x14ac:dyDescent="0.25"/>
    <row r="177" s="13" customFormat="1" x14ac:dyDescent="0.25"/>
    <row r="178" s="13" customFormat="1" x14ac:dyDescent="0.25"/>
    <row r="179" s="13" customFormat="1" x14ac:dyDescent="0.25"/>
    <row r="180" s="13" customFormat="1" x14ac:dyDescent="0.25"/>
    <row r="181" s="13" customFormat="1" x14ac:dyDescent="0.25"/>
    <row r="182" s="13" customFormat="1" x14ac:dyDescent="0.25"/>
    <row r="183" s="13" customFormat="1" x14ac:dyDescent="0.25"/>
    <row r="184" s="13" customFormat="1" x14ac:dyDescent="0.25"/>
    <row r="185" s="13" customFormat="1" x14ac:dyDescent="0.25"/>
    <row r="186" s="13" customFormat="1" x14ac:dyDescent="0.25"/>
    <row r="187" s="13" customFormat="1" x14ac:dyDescent="0.25"/>
    <row r="188" s="13" customFormat="1" x14ac:dyDescent="0.25"/>
    <row r="189" s="13" customFormat="1" x14ac:dyDescent="0.25"/>
    <row r="190" s="13" customFormat="1" x14ac:dyDescent="0.25"/>
    <row r="191" s="13" customFormat="1" x14ac:dyDescent="0.25"/>
    <row r="192" s="13" customFormat="1" x14ac:dyDescent="0.25"/>
    <row r="193" s="13" customFormat="1" x14ac:dyDescent="0.25"/>
    <row r="194" s="13" customFormat="1" x14ac:dyDescent="0.25"/>
    <row r="195" s="13" customFormat="1" x14ac:dyDescent="0.25"/>
    <row r="196" s="13" customFormat="1" x14ac:dyDescent="0.25"/>
    <row r="197" s="13" customFormat="1" x14ac:dyDescent="0.25"/>
    <row r="198" s="13" customFormat="1" x14ac:dyDescent="0.25"/>
    <row r="199" s="13" customFormat="1" x14ac:dyDescent="0.25"/>
    <row r="200" s="13" customFormat="1" x14ac:dyDescent="0.25"/>
    <row r="201" s="13" customFormat="1" x14ac:dyDescent="0.25"/>
    <row r="202" s="13" customFormat="1" x14ac:dyDescent="0.25"/>
    <row r="203" s="13" customFormat="1" x14ac:dyDescent="0.25"/>
    <row r="204" s="13" customFormat="1" x14ac:dyDescent="0.25"/>
    <row r="205" s="13" customFormat="1" x14ac:dyDescent="0.25"/>
    <row r="206" s="13" customFormat="1" x14ac:dyDescent="0.25"/>
    <row r="207" s="13" customFormat="1" x14ac:dyDescent="0.25"/>
    <row r="208" s="13" customFormat="1" x14ac:dyDescent="0.25"/>
    <row r="209" s="13" customFormat="1" x14ac:dyDescent="0.25"/>
    <row r="210" s="13" customFormat="1" x14ac:dyDescent="0.25"/>
    <row r="211" s="13" customFormat="1" x14ac:dyDescent="0.25"/>
    <row r="212" s="13" customFormat="1" x14ac:dyDescent="0.25"/>
    <row r="213" s="13" customFormat="1" x14ac:dyDescent="0.25"/>
    <row r="214" s="13" customFormat="1" x14ac:dyDescent="0.25"/>
    <row r="215" s="13" customFormat="1" x14ac:dyDescent="0.25"/>
    <row r="216" s="13" customFormat="1" x14ac:dyDescent="0.25"/>
    <row r="217" s="13" customFormat="1" x14ac:dyDescent="0.25"/>
    <row r="218" s="13" customFormat="1" x14ac:dyDescent="0.25"/>
    <row r="219" s="13" customFormat="1" x14ac:dyDescent="0.25"/>
    <row r="220" s="13" customFormat="1" x14ac:dyDescent="0.25"/>
    <row r="221" s="13" customFormat="1" x14ac:dyDescent="0.25"/>
    <row r="222" s="13" customFormat="1" x14ac:dyDescent="0.25"/>
    <row r="223" s="13" customFormat="1" x14ac:dyDescent="0.25"/>
    <row r="224" s="13" customFormat="1" x14ac:dyDescent="0.25"/>
    <row r="225" s="13" customFormat="1" x14ac:dyDescent="0.25"/>
    <row r="226" s="13" customFormat="1" x14ac:dyDescent="0.25"/>
    <row r="227" s="13" customFormat="1" x14ac:dyDescent="0.25"/>
    <row r="228" s="13" customFormat="1" x14ac:dyDescent="0.25"/>
    <row r="229" s="13" customFormat="1" x14ac:dyDescent="0.25"/>
    <row r="230" s="13" customFormat="1" x14ac:dyDescent="0.25"/>
    <row r="231" s="13" customFormat="1" x14ac:dyDescent="0.25"/>
    <row r="232" s="13" customFormat="1" x14ac:dyDescent="0.25"/>
    <row r="233" s="13" customFormat="1" x14ac:dyDescent="0.25"/>
    <row r="234" s="13" customFormat="1" x14ac:dyDescent="0.25"/>
    <row r="235" s="13" customFormat="1" x14ac:dyDescent="0.25"/>
    <row r="236" s="13" customFormat="1" x14ac:dyDescent="0.25"/>
    <row r="237" s="13" customFormat="1" x14ac:dyDescent="0.25"/>
    <row r="238" s="13" customFormat="1" x14ac:dyDescent="0.25"/>
    <row r="239" s="13" customFormat="1" x14ac:dyDescent="0.25"/>
    <row r="240" s="13" customFormat="1" x14ac:dyDescent="0.25"/>
    <row r="241" s="13" customFormat="1" x14ac:dyDescent="0.25"/>
    <row r="242" s="13" customFormat="1" x14ac:dyDescent="0.25"/>
    <row r="243" s="13" customFormat="1" x14ac:dyDescent="0.25"/>
    <row r="244" s="13" customFormat="1" x14ac:dyDescent="0.25"/>
    <row r="245" s="13" customFormat="1" x14ac:dyDescent="0.25"/>
    <row r="246" s="13" customFormat="1" x14ac:dyDescent="0.25"/>
    <row r="247" s="13" customFormat="1" x14ac:dyDescent="0.25"/>
    <row r="248" s="13" customFormat="1" x14ac:dyDescent="0.25"/>
    <row r="249" s="13" customFormat="1" x14ac:dyDescent="0.25"/>
    <row r="250" s="13" customFormat="1" x14ac:dyDescent="0.25"/>
    <row r="251" s="13" customFormat="1" x14ac:dyDescent="0.25"/>
    <row r="252" s="13" customFormat="1" x14ac:dyDescent="0.25"/>
    <row r="253" s="13" customFormat="1" x14ac:dyDescent="0.25"/>
    <row r="254" s="13" customFormat="1" x14ac:dyDescent="0.25"/>
    <row r="255" s="13" customFormat="1" x14ac:dyDescent="0.25"/>
    <row r="256" s="13" customFormat="1" x14ac:dyDescent="0.25"/>
    <row r="257" s="13" customFormat="1" x14ac:dyDescent="0.25"/>
    <row r="258" s="13" customFormat="1" x14ac:dyDescent="0.25"/>
    <row r="259" s="13" customFormat="1" x14ac:dyDescent="0.25"/>
    <row r="260" s="13" customFormat="1" x14ac:dyDescent="0.25"/>
    <row r="261" s="13" customFormat="1" x14ac:dyDescent="0.25"/>
    <row r="262" s="13" customFormat="1" x14ac:dyDescent="0.25"/>
    <row r="263" s="13" customFormat="1" x14ac:dyDescent="0.25"/>
    <row r="264" s="13" customFormat="1" x14ac:dyDescent="0.25"/>
    <row r="265" s="13" customFormat="1" x14ac:dyDescent="0.25"/>
    <row r="266" s="13" customFormat="1" x14ac:dyDescent="0.25"/>
    <row r="267" s="13" customFormat="1" x14ac:dyDescent="0.25"/>
    <row r="268" s="13" customFormat="1" x14ac:dyDescent="0.25"/>
    <row r="269" s="13" customFormat="1" x14ac:dyDescent="0.25"/>
    <row r="270" s="13" customFormat="1" x14ac:dyDescent="0.25"/>
    <row r="271" s="13" customFormat="1" x14ac:dyDescent="0.25"/>
    <row r="272" s="13" customFormat="1" x14ac:dyDescent="0.25"/>
    <row r="273" s="13" customFormat="1" x14ac:dyDescent="0.25"/>
    <row r="274" s="13" customFormat="1" x14ac:dyDescent="0.25"/>
    <row r="275" s="13" customFormat="1" x14ac:dyDescent="0.25"/>
    <row r="276" s="13" customFormat="1" x14ac:dyDescent="0.25"/>
    <row r="277" s="13" customFormat="1" x14ac:dyDescent="0.25"/>
    <row r="278" s="13" customFormat="1" x14ac:dyDescent="0.25"/>
    <row r="279" s="13" customFormat="1" x14ac:dyDescent="0.25"/>
    <row r="280" s="13" customFormat="1" x14ac:dyDescent="0.25"/>
    <row r="281" s="13" customFormat="1" x14ac:dyDescent="0.25"/>
    <row r="282" s="13" customFormat="1" x14ac:dyDescent="0.25"/>
    <row r="283" s="13" customFormat="1" x14ac:dyDescent="0.25"/>
    <row r="284" s="13" customFormat="1" x14ac:dyDescent="0.25"/>
    <row r="285" s="13" customFormat="1" x14ac:dyDescent="0.25"/>
    <row r="286" s="13" customFormat="1" x14ac:dyDescent="0.25"/>
    <row r="287" s="13" customFormat="1" x14ac:dyDescent="0.25"/>
    <row r="288" s="13" customFormat="1" x14ac:dyDescent="0.25"/>
    <row r="289" s="13" customFormat="1" x14ac:dyDescent="0.25"/>
    <row r="290" s="13" customFormat="1" x14ac:dyDescent="0.25"/>
    <row r="291" s="13" customFormat="1" x14ac:dyDescent="0.25"/>
    <row r="292" s="13" customFormat="1" x14ac:dyDescent="0.25"/>
    <row r="293" s="13" customFormat="1" x14ac:dyDescent="0.25"/>
    <row r="294" s="13" customFormat="1" x14ac:dyDescent="0.25"/>
    <row r="295" s="13" customFormat="1" x14ac:dyDescent="0.25"/>
    <row r="296" s="13" customFormat="1" x14ac:dyDescent="0.25"/>
    <row r="297" s="13" customFormat="1" x14ac:dyDescent="0.25"/>
    <row r="298" s="13" customFormat="1" x14ac:dyDescent="0.25"/>
    <row r="299" s="13" customFormat="1" x14ac:dyDescent="0.25"/>
    <row r="300" s="13" customFormat="1" x14ac:dyDescent="0.25"/>
    <row r="301" s="13" customFormat="1" x14ac:dyDescent="0.25"/>
    <row r="302" s="13" customFormat="1" x14ac:dyDescent="0.25"/>
    <row r="303" s="13" customFormat="1" x14ac:dyDescent="0.25"/>
    <row r="304" s="13" customFormat="1" x14ac:dyDescent="0.25"/>
    <row r="305" s="13" customFormat="1" x14ac:dyDescent="0.25"/>
    <row r="306" s="13" customFormat="1" x14ac:dyDescent="0.25"/>
    <row r="307" s="13" customFormat="1" x14ac:dyDescent="0.25"/>
    <row r="308" s="13" customFormat="1" x14ac:dyDescent="0.25"/>
    <row r="309" s="13" customFormat="1" x14ac:dyDescent="0.25"/>
    <row r="310" s="13" customFormat="1" x14ac:dyDescent="0.25"/>
    <row r="311" s="13" customFormat="1" x14ac:dyDescent="0.25"/>
    <row r="312" s="13" customFormat="1" x14ac:dyDescent="0.25"/>
    <row r="313" s="13" customFormat="1" x14ac:dyDescent="0.25"/>
    <row r="314" s="13" customFormat="1" x14ac:dyDescent="0.25"/>
    <row r="315" s="13" customFormat="1" x14ac:dyDescent="0.25"/>
    <row r="316" s="13" customFormat="1" x14ac:dyDescent="0.25"/>
    <row r="317" s="13" customFormat="1" x14ac:dyDescent="0.25"/>
    <row r="318" s="13" customFormat="1" x14ac:dyDescent="0.25"/>
    <row r="319" s="13" customFormat="1" x14ac:dyDescent="0.25"/>
    <row r="320" s="13" customFormat="1" x14ac:dyDescent="0.25"/>
    <row r="321" s="13" customFormat="1" x14ac:dyDescent="0.25"/>
    <row r="322" s="13" customFormat="1" x14ac:dyDescent="0.25"/>
    <row r="323" s="13" customFormat="1" x14ac:dyDescent="0.25"/>
    <row r="324" s="13" customFormat="1" x14ac:dyDescent="0.25"/>
    <row r="325" s="13" customFormat="1" x14ac:dyDescent="0.25"/>
    <row r="326" s="13" customFormat="1" x14ac:dyDescent="0.25"/>
    <row r="327" s="13" customFormat="1" x14ac:dyDescent="0.25"/>
    <row r="328" s="13" customFormat="1" x14ac:dyDescent="0.25"/>
    <row r="329" s="13" customFormat="1" x14ac:dyDescent="0.25"/>
    <row r="330" s="13" customFormat="1" x14ac:dyDescent="0.25"/>
    <row r="331" s="13" customFormat="1" x14ac:dyDescent="0.25"/>
    <row r="332" s="13" customFormat="1" x14ac:dyDescent="0.25"/>
    <row r="333" s="13" customFormat="1" x14ac:dyDescent="0.25"/>
    <row r="334" s="13" customFormat="1" x14ac:dyDescent="0.25"/>
    <row r="335" s="13" customFormat="1" x14ac:dyDescent="0.25"/>
    <row r="336" s="13" customFormat="1" x14ac:dyDescent="0.25"/>
    <row r="337" s="13" customFormat="1" x14ac:dyDescent="0.25"/>
    <row r="338" s="13" customFormat="1" x14ac:dyDescent="0.25"/>
    <row r="339" s="13" customFormat="1" x14ac:dyDescent="0.25"/>
    <row r="340" s="13" customFormat="1" x14ac:dyDescent="0.25"/>
    <row r="341" s="13" customFormat="1" x14ac:dyDescent="0.25"/>
    <row r="342" s="13" customFormat="1" x14ac:dyDescent="0.25"/>
    <row r="343" s="13" customFormat="1" x14ac:dyDescent="0.25"/>
    <row r="344" s="13" customFormat="1" x14ac:dyDescent="0.25"/>
    <row r="345" s="13" customFormat="1" x14ac:dyDescent="0.25"/>
    <row r="346" s="13" customFormat="1" x14ac:dyDescent="0.25"/>
    <row r="347" s="13" customFormat="1" x14ac:dyDescent="0.25"/>
    <row r="348" s="13" customFormat="1" x14ac:dyDescent="0.25"/>
    <row r="349" s="13" customFormat="1" x14ac:dyDescent="0.25"/>
    <row r="350" s="13" customFormat="1" x14ac:dyDescent="0.25"/>
    <row r="351" s="13" customFormat="1" x14ac:dyDescent="0.25"/>
    <row r="352" s="13" customFormat="1" x14ac:dyDescent="0.25"/>
    <row r="353" s="13" customFormat="1" x14ac:dyDescent="0.25"/>
    <row r="354" s="13" customFormat="1" x14ac:dyDescent="0.25"/>
    <row r="355" s="13" customFormat="1" x14ac:dyDescent="0.25"/>
    <row r="356" s="13" customFormat="1" x14ac:dyDescent="0.25"/>
    <row r="357" s="13" customFormat="1" x14ac:dyDescent="0.25"/>
    <row r="358" s="13" customFormat="1" x14ac:dyDescent="0.25"/>
    <row r="359" s="13" customFormat="1" x14ac:dyDescent="0.25"/>
    <row r="360" s="13" customFormat="1" x14ac:dyDescent="0.25"/>
    <row r="361" s="13" customFormat="1" x14ac:dyDescent="0.25"/>
    <row r="362" s="13" customFormat="1" x14ac:dyDescent="0.25"/>
    <row r="363" s="13" customFormat="1" x14ac:dyDescent="0.25"/>
    <row r="364" s="13" customFormat="1" x14ac:dyDescent="0.25"/>
    <row r="365" s="13" customFormat="1" x14ac:dyDescent="0.25"/>
    <row r="366" s="13" customFormat="1" x14ac:dyDescent="0.25"/>
    <row r="367" s="13" customFormat="1" x14ac:dyDescent="0.25"/>
    <row r="368" s="13" customFormat="1" x14ac:dyDescent="0.25"/>
    <row r="369" s="13" customFormat="1" x14ac:dyDescent="0.25"/>
    <row r="370" s="13" customFormat="1" x14ac:dyDescent="0.25"/>
    <row r="371" s="13" customFormat="1" x14ac:dyDescent="0.25"/>
    <row r="372" s="13" customFormat="1" x14ac:dyDescent="0.25"/>
    <row r="373" s="13" customFormat="1" x14ac:dyDescent="0.25"/>
    <row r="374" s="13" customFormat="1" x14ac:dyDescent="0.25"/>
    <row r="375" s="13" customFormat="1" x14ac:dyDescent="0.25"/>
    <row r="376" s="13" customFormat="1" x14ac:dyDescent="0.25"/>
    <row r="377" s="13" customFormat="1" x14ac:dyDescent="0.25"/>
    <row r="378" s="13" customFormat="1" x14ac:dyDescent="0.25"/>
    <row r="379" s="13" customFormat="1" x14ac:dyDescent="0.25"/>
    <row r="380" s="13" customFormat="1" x14ac:dyDescent="0.25"/>
    <row r="381" s="13" customFormat="1" x14ac:dyDescent="0.25"/>
    <row r="382" s="13" customFormat="1" x14ac:dyDescent="0.25"/>
    <row r="383" s="13" customFormat="1" x14ac:dyDescent="0.25"/>
    <row r="384" s="13" customFormat="1" x14ac:dyDescent="0.25"/>
    <row r="385" s="13" customFormat="1" x14ac:dyDescent="0.25"/>
    <row r="386" s="13" customFormat="1" x14ac:dyDescent="0.25"/>
    <row r="387" s="13" customFormat="1" x14ac:dyDescent="0.25"/>
    <row r="388" s="13" customFormat="1" x14ac:dyDescent="0.25"/>
    <row r="389" s="13" customFormat="1" x14ac:dyDescent="0.25"/>
    <row r="390" s="13" customFormat="1" x14ac:dyDescent="0.25"/>
    <row r="391" s="13" customFormat="1" x14ac:dyDescent="0.25"/>
    <row r="392" s="13" customFormat="1" x14ac:dyDescent="0.25"/>
    <row r="393" s="13" customFormat="1" x14ac:dyDescent="0.25"/>
    <row r="394" s="13" customFormat="1" x14ac:dyDescent="0.25"/>
    <row r="395" s="13" customFormat="1" x14ac:dyDescent="0.25"/>
    <row r="396" s="13" customFormat="1" x14ac:dyDescent="0.25"/>
    <row r="397" s="13" customFormat="1" x14ac:dyDescent="0.25"/>
    <row r="398" s="13" customFormat="1" x14ac:dyDescent="0.25"/>
    <row r="399" s="13" customFormat="1" x14ac:dyDescent="0.25"/>
    <row r="400" s="13" customFormat="1" x14ac:dyDescent="0.25"/>
    <row r="401" s="13" customFormat="1" x14ac:dyDescent="0.25"/>
    <row r="402" s="13" customFormat="1" x14ac:dyDescent="0.25"/>
    <row r="403" s="13" customFormat="1" x14ac:dyDescent="0.25"/>
    <row r="404" s="13" customFormat="1" x14ac:dyDescent="0.25"/>
    <row r="405" s="13" customFormat="1" x14ac:dyDescent="0.25"/>
    <row r="406" s="13" customFormat="1" x14ac:dyDescent="0.25"/>
    <row r="407" s="13" customFormat="1" x14ac:dyDescent="0.25"/>
    <row r="408" s="13" customFormat="1" x14ac:dyDescent="0.25"/>
    <row r="409" s="13" customFormat="1" x14ac:dyDescent="0.25"/>
    <row r="410" s="13" customFormat="1" x14ac:dyDescent="0.25"/>
    <row r="411" s="13" customFormat="1" x14ac:dyDescent="0.25"/>
    <row r="412" s="13" customFormat="1" x14ac:dyDescent="0.25"/>
    <row r="413" s="13" customFormat="1" x14ac:dyDescent="0.25"/>
    <row r="414" s="13" customFormat="1" x14ac:dyDescent="0.25"/>
    <row r="415" s="13" customFormat="1" x14ac:dyDescent="0.25"/>
    <row r="416" s="13" customFormat="1" x14ac:dyDescent="0.25"/>
    <row r="417" s="13" customFormat="1" x14ac:dyDescent="0.25"/>
    <row r="418" s="13" customFormat="1" x14ac:dyDescent="0.25"/>
    <row r="419" s="13" customFormat="1" x14ac:dyDescent="0.25"/>
    <row r="420" s="13" customFormat="1" x14ac:dyDescent="0.25"/>
    <row r="421" s="13" customFormat="1" x14ac:dyDescent="0.25"/>
    <row r="422" s="13" customFormat="1" x14ac:dyDescent="0.25"/>
    <row r="423" s="13" customFormat="1" x14ac:dyDescent="0.25"/>
    <row r="424" s="13" customFormat="1" x14ac:dyDescent="0.25"/>
    <row r="425" s="13" customFormat="1" x14ac:dyDescent="0.25"/>
    <row r="426" s="13" customFormat="1" x14ac:dyDescent="0.25"/>
    <row r="427" s="13" customFormat="1" x14ac:dyDescent="0.25"/>
    <row r="428" s="13" customFormat="1" x14ac:dyDescent="0.25"/>
    <row r="429" s="13" customFormat="1" x14ac:dyDescent="0.25"/>
    <row r="430" s="13" customFormat="1" x14ac:dyDescent="0.25"/>
    <row r="431" s="13" customFormat="1" x14ac:dyDescent="0.25"/>
    <row r="432" s="13" customFormat="1" x14ac:dyDescent="0.25"/>
    <row r="433" s="13" customFormat="1" x14ac:dyDescent="0.25"/>
    <row r="434" s="13" customFormat="1" x14ac:dyDescent="0.25"/>
    <row r="435" s="13" customFormat="1" x14ac:dyDescent="0.25"/>
    <row r="436" s="13" customFormat="1" x14ac:dyDescent="0.25"/>
    <row r="437" s="13" customFormat="1" x14ac:dyDescent="0.25"/>
    <row r="438" s="13" customFormat="1" x14ac:dyDescent="0.25"/>
    <row r="439" s="13" customFormat="1" x14ac:dyDescent="0.25"/>
    <row r="440" s="13" customFormat="1" x14ac:dyDescent="0.25"/>
    <row r="441" s="13" customFormat="1" x14ac:dyDescent="0.25"/>
    <row r="442" s="13" customFormat="1" x14ac:dyDescent="0.25"/>
    <row r="443" s="13" customFormat="1" x14ac:dyDescent="0.25"/>
    <row r="444" s="13" customFormat="1" x14ac:dyDescent="0.25"/>
    <row r="445" s="13" customFormat="1" x14ac:dyDescent="0.25"/>
    <row r="446" s="13" customFormat="1" x14ac:dyDescent="0.25"/>
    <row r="447" s="13" customFormat="1" x14ac:dyDescent="0.25"/>
    <row r="448" s="13" customFormat="1" x14ac:dyDescent="0.25"/>
    <row r="449" s="13" customFormat="1" x14ac:dyDescent="0.25"/>
    <row r="450" s="13" customFormat="1" x14ac:dyDescent="0.25"/>
    <row r="451" s="13" customFormat="1" x14ac:dyDescent="0.25"/>
    <row r="452" s="13" customFormat="1" x14ac:dyDescent="0.25"/>
    <row r="453" s="13" customFormat="1" x14ac:dyDescent="0.25"/>
    <row r="454" s="13" customFormat="1" x14ac:dyDescent="0.25"/>
    <row r="455" s="13" customFormat="1" x14ac:dyDescent="0.25"/>
    <row r="456" s="13" customFormat="1" x14ac:dyDescent="0.25"/>
    <row r="457" s="13" customFormat="1" x14ac:dyDescent="0.25"/>
    <row r="458" s="13" customFormat="1" x14ac:dyDescent="0.25"/>
    <row r="459" s="13" customFormat="1" x14ac:dyDescent="0.25"/>
    <row r="460" s="13" customFormat="1" x14ac:dyDescent="0.25"/>
    <row r="461" s="13" customFormat="1" x14ac:dyDescent="0.25"/>
    <row r="462" s="13" customFormat="1" x14ac:dyDescent="0.25"/>
    <row r="463" s="13" customFormat="1" x14ac:dyDescent="0.25"/>
    <row r="464" s="13" customFormat="1" x14ac:dyDescent="0.25"/>
    <row r="465" s="13" customFormat="1" x14ac:dyDescent="0.25"/>
    <row r="466" s="13" customFormat="1" x14ac:dyDescent="0.25"/>
    <row r="467" s="13" customFormat="1" x14ac:dyDescent="0.25"/>
    <row r="468" s="13" customFormat="1" x14ac:dyDescent="0.25"/>
    <row r="469" s="13" customFormat="1" x14ac:dyDescent="0.25"/>
    <row r="470" s="13" customFormat="1" x14ac:dyDescent="0.25"/>
    <row r="471" s="13" customFormat="1" x14ac:dyDescent="0.25"/>
    <row r="472" s="13" customFormat="1" x14ac:dyDescent="0.25"/>
    <row r="473" s="13" customFormat="1" x14ac:dyDescent="0.25"/>
    <row r="474" s="13" customFormat="1" x14ac:dyDescent="0.25"/>
    <row r="475" s="13" customFormat="1" x14ac:dyDescent="0.25"/>
    <row r="476" s="13" customFormat="1" x14ac:dyDescent="0.25"/>
    <row r="477" s="13" customFormat="1" x14ac:dyDescent="0.25"/>
    <row r="478" s="13" customFormat="1" x14ac:dyDescent="0.25"/>
    <row r="479" s="13" customFormat="1" x14ac:dyDescent="0.25"/>
    <row r="480" s="13" customFormat="1" x14ac:dyDescent="0.25"/>
    <row r="481" s="13" customFormat="1" x14ac:dyDescent="0.25"/>
    <row r="482" s="13" customFormat="1" x14ac:dyDescent="0.25"/>
    <row r="483" s="13" customFormat="1" x14ac:dyDescent="0.25"/>
    <row r="484" s="13" customFormat="1" x14ac:dyDescent="0.25"/>
    <row r="485" s="13" customFormat="1" x14ac:dyDescent="0.25"/>
    <row r="486" s="13" customFormat="1" x14ac:dyDescent="0.25"/>
    <row r="487" s="13" customFormat="1" x14ac:dyDescent="0.25"/>
    <row r="488" s="13" customFormat="1" x14ac:dyDescent="0.25"/>
    <row r="489" s="13" customFormat="1" x14ac:dyDescent="0.25"/>
    <row r="490" s="13" customFormat="1" x14ac:dyDescent="0.25"/>
    <row r="491" s="13" customFormat="1" x14ac:dyDescent="0.25"/>
    <row r="492" s="13" customFormat="1" x14ac:dyDescent="0.25"/>
    <row r="493" s="13" customFormat="1" x14ac:dyDescent="0.25"/>
    <row r="494" s="13" customFormat="1" x14ac:dyDescent="0.25"/>
    <row r="495" s="13" customFormat="1" x14ac:dyDescent="0.25"/>
    <row r="496" s="13" customFormat="1" x14ac:dyDescent="0.25"/>
    <row r="497" s="13" customFormat="1" x14ac:dyDescent="0.25"/>
    <row r="498" s="13" customFormat="1" x14ac:dyDescent="0.25"/>
    <row r="499" s="13" customFormat="1" x14ac:dyDescent="0.25"/>
    <row r="500" s="13" customFormat="1" x14ac:dyDescent="0.25"/>
    <row r="501" s="13" customFormat="1" x14ac:dyDescent="0.25"/>
    <row r="502" s="13" customFormat="1" x14ac:dyDescent="0.25"/>
    <row r="503" s="13" customFormat="1" x14ac:dyDescent="0.25"/>
    <row r="504" s="13" customFormat="1" x14ac:dyDescent="0.25"/>
    <row r="505" s="13" customFormat="1" x14ac:dyDescent="0.25"/>
    <row r="506" s="13" customFormat="1" x14ac:dyDescent="0.25"/>
    <row r="507" s="13" customFormat="1" x14ac:dyDescent="0.25"/>
    <row r="508" s="13" customFormat="1" x14ac:dyDescent="0.25"/>
    <row r="509" s="13" customFormat="1" x14ac:dyDescent="0.25"/>
    <row r="510" s="13" customFormat="1" x14ac:dyDescent="0.25"/>
    <row r="511" s="13" customFormat="1" x14ac:dyDescent="0.25"/>
    <row r="512" s="13" customFormat="1" x14ac:dyDescent="0.25"/>
    <row r="513" s="13" customFormat="1" x14ac:dyDescent="0.25"/>
    <row r="514" s="13" customFormat="1" x14ac:dyDescent="0.25"/>
    <row r="515" s="13" customFormat="1" x14ac:dyDescent="0.25"/>
    <row r="516" s="13" customFormat="1" x14ac:dyDescent="0.25"/>
    <row r="517" s="13" customFormat="1" x14ac:dyDescent="0.25"/>
    <row r="518" s="13" customFormat="1" x14ac:dyDescent="0.25"/>
    <row r="519" s="13" customFormat="1" x14ac:dyDescent="0.25"/>
    <row r="520" s="13" customFormat="1" x14ac:dyDescent="0.25"/>
    <row r="521" s="13" customFormat="1" x14ac:dyDescent="0.25"/>
    <row r="522" s="13" customFormat="1" x14ac:dyDescent="0.25"/>
    <row r="523" s="13" customFormat="1" x14ac:dyDescent="0.25"/>
    <row r="524" s="13" customFormat="1" x14ac:dyDescent="0.25"/>
    <row r="525" s="13" customFormat="1" x14ac:dyDescent="0.25"/>
    <row r="526" s="13" customFormat="1" x14ac:dyDescent="0.25"/>
    <row r="527" s="13" customFormat="1" x14ac:dyDescent="0.25"/>
    <row r="528" s="13" customFormat="1" x14ac:dyDescent="0.25"/>
    <row r="529" s="13" customFormat="1" x14ac:dyDescent="0.25"/>
    <row r="530" s="13" customFormat="1" x14ac:dyDescent="0.25"/>
    <row r="531" s="13" customFormat="1" x14ac:dyDescent="0.25"/>
    <row r="532" s="13" customFormat="1" x14ac:dyDescent="0.25"/>
    <row r="533" s="13" customFormat="1" x14ac:dyDescent="0.25"/>
    <row r="534" s="13" customFormat="1" x14ac:dyDescent="0.25"/>
    <row r="535" s="13" customFormat="1" x14ac:dyDescent="0.25"/>
    <row r="536" s="13" customFormat="1" x14ac:dyDescent="0.25"/>
    <row r="537" s="13" customFormat="1" x14ac:dyDescent="0.25"/>
    <row r="538" s="13" customFormat="1" x14ac:dyDescent="0.25"/>
    <row r="539" s="13" customFormat="1" x14ac:dyDescent="0.25"/>
    <row r="540" s="13" customFormat="1" x14ac:dyDescent="0.25"/>
    <row r="541" s="13" customFormat="1" x14ac:dyDescent="0.25"/>
    <row r="542" s="13" customFormat="1" x14ac:dyDescent="0.25"/>
    <row r="543" s="13" customFormat="1" x14ac:dyDescent="0.25"/>
    <row r="544" s="13" customFormat="1" x14ac:dyDescent="0.25"/>
    <row r="545" s="13" customFormat="1" x14ac:dyDescent="0.25"/>
    <row r="546" s="13" customFormat="1" x14ac:dyDescent="0.25"/>
    <row r="547" s="13" customFormat="1" x14ac:dyDescent="0.25"/>
    <row r="548" s="13" customFormat="1" x14ac:dyDescent="0.25"/>
    <row r="549" s="13" customFormat="1" x14ac:dyDescent="0.25"/>
    <row r="550" s="13" customFormat="1" x14ac:dyDescent="0.25"/>
    <row r="551" s="13" customFormat="1" x14ac:dyDescent="0.25"/>
    <row r="552" s="13" customFormat="1" x14ac:dyDescent="0.25"/>
    <row r="553" s="13" customFormat="1" x14ac:dyDescent="0.25"/>
    <row r="554" s="13" customFormat="1" x14ac:dyDescent="0.25"/>
    <row r="555" s="13" customFormat="1" x14ac:dyDescent="0.25"/>
    <row r="556" s="13" customFormat="1" x14ac:dyDescent="0.25"/>
    <row r="557" s="13" customFormat="1" x14ac:dyDescent="0.25"/>
    <row r="558" s="13" customFormat="1" x14ac:dyDescent="0.25"/>
    <row r="559" s="13" customFormat="1" x14ac:dyDescent="0.25"/>
    <row r="560" s="13" customFormat="1" x14ac:dyDescent="0.25"/>
    <row r="561" s="13" customFormat="1" x14ac:dyDescent="0.25"/>
    <row r="562" s="13" customFormat="1" x14ac:dyDescent="0.25"/>
    <row r="563" s="13" customFormat="1" x14ac:dyDescent="0.25"/>
    <row r="564" s="13" customFormat="1" x14ac:dyDescent="0.25"/>
    <row r="565" s="13" customFormat="1" x14ac:dyDescent="0.25"/>
    <row r="566" s="13" customFormat="1" x14ac:dyDescent="0.25"/>
    <row r="567" s="13" customFormat="1" x14ac:dyDescent="0.25"/>
    <row r="568" s="13" customFormat="1" x14ac:dyDescent="0.25"/>
    <row r="569" s="13" customFormat="1" x14ac:dyDescent="0.25"/>
    <row r="570" s="13" customFormat="1" x14ac:dyDescent="0.25"/>
    <row r="571" s="13" customFormat="1" x14ac:dyDescent="0.25"/>
    <row r="572" s="13" customFormat="1" x14ac:dyDescent="0.25"/>
    <row r="573" s="13" customFormat="1" x14ac:dyDescent="0.25"/>
    <row r="574" s="13" customFormat="1" x14ac:dyDescent="0.25"/>
    <row r="575" s="13" customFormat="1" x14ac:dyDescent="0.25"/>
    <row r="576" s="13" customFormat="1" x14ac:dyDescent="0.25"/>
    <row r="577" s="13" customFormat="1" x14ac:dyDescent="0.25"/>
    <row r="578" s="13" customFormat="1" x14ac:dyDescent="0.25"/>
    <row r="579" s="13" customFormat="1" x14ac:dyDescent="0.25"/>
    <row r="580" s="13" customFormat="1" x14ac:dyDescent="0.25"/>
    <row r="581" s="13" customFormat="1" x14ac:dyDescent="0.25"/>
    <row r="582" s="13" customFormat="1" x14ac:dyDescent="0.25"/>
    <row r="583" s="13" customFormat="1" x14ac:dyDescent="0.25"/>
    <row r="584" s="13" customFormat="1" x14ac:dyDescent="0.25"/>
    <row r="585" s="13" customFormat="1" x14ac:dyDescent="0.25"/>
    <row r="586" s="13" customFormat="1" x14ac:dyDescent="0.25"/>
    <row r="587" s="13" customFormat="1" x14ac:dyDescent="0.25"/>
    <row r="588" s="13" customFormat="1" x14ac:dyDescent="0.25"/>
    <row r="589" s="13" customFormat="1" x14ac:dyDescent="0.25"/>
    <row r="590" s="13" customFormat="1" x14ac:dyDescent="0.25"/>
    <row r="591" s="13" customFormat="1" x14ac:dyDescent="0.25"/>
    <row r="592" s="13" customFormat="1" x14ac:dyDescent="0.25"/>
    <row r="593" s="13" customFormat="1" x14ac:dyDescent="0.25"/>
    <row r="594" s="13" customFormat="1" x14ac:dyDescent="0.25"/>
    <row r="595" s="13" customFormat="1" x14ac:dyDescent="0.25"/>
    <row r="596" s="13" customFormat="1" x14ac:dyDescent="0.25"/>
    <row r="597" s="13" customFormat="1" x14ac:dyDescent="0.25"/>
    <row r="598" s="13" customFormat="1" x14ac:dyDescent="0.25"/>
    <row r="599" s="13" customFormat="1" x14ac:dyDescent="0.25"/>
    <row r="600" s="13" customFormat="1" x14ac:dyDescent="0.25"/>
    <row r="601" s="13" customFormat="1" x14ac:dyDescent="0.25"/>
    <row r="602" s="13" customFormat="1" x14ac:dyDescent="0.25"/>
    <row r="603" s="13" customFormat="1" x14ac:dyDescent="0.25"/>
    <row r="604" s="13" customFormat="1" x14ac:dyDescent="0.25"/>
    <row r="605" s="13" customFormat="1" x14ac:dyDescent="0.25"/>
    <row r="606" s="13" customFormat="1" x14ac:dyDescent="0.25"/>
    <row r="607" s="13" customFormat="1" x14ac:dyDescent="0.25"/>
    <row r="608" s="13" customFormat="1" x14ac:dyDescent="0.25"/>
    <row r="609" s="13" customFormat="1" x14ac:dyDescent="0.25"/>
    <row r="610" s="13" customFormat="1" x14ac:dyDescent="0.25"/>
    <row r="611" s="13" customFormat="1" x14ac:dyDescent="0.25"/>
    <row r="612" s="13" customFormat="1" x14ac:dyDescent="0.25"/>
    <row r="613" s="13" customFormat="1" x14ac:dyDescent="0.25"/>
    <row r="614" s="13" customFormat="1" x14ac:dyDescent="0.25"/>
    <row r="615" s="13" customFormat="1" x14ac:dyDescent="0.25"/>
    <row r="616" s="13" customFormat="1" x14ac:dyDescent="0.25"/>
    <row r="617" s="13" customFormat="1" x14ac:dyDescent="0.25"/>
    <row r="618" s="13" customFormat="1" x14ac:dyDescent="0.25"/>
    <row r="619" s="13" customFormat="1" x14ac:dyDescent="0.25"/>
    <row r="620" s="13" customFormat="1" x14ac:dyDescent="0.25"/>
    <row r="621" s="13" customFormat="1" x14ac:dyDescent="0.25"/>
    <row r="622" s="13" customFormat="1" x14ac:dyDescent="0.25"/>
    <row r="623" s="13" customFormat="1" x14ac:dyDescent="0.25"/>
    <row r="624" s="13" customFormat="1" x14ac:dyDescent="0.25"/>
    <row r="625" s="13" customFormat="1" x14ac:dyDescent="0.25"/>
    <row r="626" s="13" customFormat="1" x14ac:dyDescent="0.25"/>
    <row r="627" s="13" customFormat="1" x14ac:dyDescent="0.25"/>
    <row r="628" s="13" customFormat="1" x14ac:dyDescent="0.25"/>
    <row r="629" s="13" customFormat="1" x14ac:dyDescent="0.25"/>
    <row r="630" s="13" customFormat="1" x14ac:dyDescent="0.25"/>
    <row r="631" s="13" customFormat="1" x14ac:dyDescent="0.25"/>
    <row r="632" s="13" customFormat="1" x14ac:dyDescent="0.25"/>
    <row r="633" s="13" customFormat="1" x14ac:dyDescent="0.25"/>
    <row r="634" s="13" customFormat="1" x14ac:dyDescent="0.25"/>
    <row r="635" s="13" customFormat="1" x14ac:dyDescent="0.25"/>
    <row r="636" s="13" customFormat="1" x14ac:dyDescent="0.25"/>
    <row r="637" s="13" customFormat="1" x14ac:dyDescent="0.25"/>
    <row r="638" s="13" customFormat="1" x14ac:dyDescent="0.25"/>
    <row r="639" s="13" customFormat="1" x14ac:dyDescent="0.25"/>
    <row r="640" s="13" customFormat="1" x14ac:dyDescent="0.25"/>
    <row r="641" s="13" customFormat="1" x14ac:dyDescent="0.25"/>
    <row r="642" s="13" customFormat="1" x14ac:dyDescent="0.25"/>
    <row r="643" s="13" customFormat="1" x14ac:dyDescent="0.25"/>
    <row r="644" s="13" customFormat="1" x14ac:dyDescent="0.25"/>
    <row r="645" s="13" customFormat="1" x14ac:dyDescent="0.25"/>
    <row r="646" s="13" customFormat="1" x14ac:dyDescent="0.25"/>
    <row r="647" s="13" customFormat="1" x14ac:dyDescent="0.25"/>
    <row r="648" s="13" customFormat="1" x14ac:dyDescent="0.25"/>
    <row r="649" s="13" customFormat="1" x14ac:dyDescent="0.25"/>
    <row r="650" s="13" customFormat="1" x14ac:dyDescent="0.25"/>
    <row r="651" s="13" customFormat="1" x14ac:dyDescent="0.25"/>
    <row r="652" s="13" customFormat="1" x14ac:dyDescent="0.25"/>
    <row r="653" s="13" customFormat="1" x14ac:dyDescent="0.25"/>
    <row r="654" s="13" customFormat="1" x14ac:dyDescent="0.25"/>
    <row r="655" s="13" customFormat="1" x14ac:dyDescent="0.25"/>
    <row r="656" s="13" customFormat="1" x14ac:dyDescent="0.25"/>
    <row r="657" s="13" customFormat="1" x14ac:dyDescent="0.25"/>
    <row r="658" s="13" customFormat="1" x14ac:dyDescent="0.25"/>
    <row r="659" s="13" customFormat="1" x14ac:dyDescent="0.25"/>
    <row r="660" s="13" customFormat="1" x14ac:dyDescent="0.25"/>
    <row r="661" s="13" customFormat="1" x14ac:dyDescent="0.25"/>
    <row r="662" s="13" customFormat="1" x14ac:dyDescent="0.25"/>
    <row r="663" s="13" customFormat="1" x14ac:dyDescent="0.25"/>
    <row r="664" s="13" customFormat="1" x14ac:dyDescent="0.25"/>
    <row r="665" s="13" customFormat="1" x14ac:dyDescent="0.25"/>
    <row r="666" s="13" customFormat="1" x14ac:dyDescent="0.25"/>
    <row r="667" s="13" customFormat="1" x14ac:dyDescent="0.25"/>
    <row r="668" s="13" customFormat="1" x14ac:dyDescent="0.25"/>
    <row r="669" s="13" customFormat="1" x14ac:dyDescent="0.25"/>
    <row r="670" s="13" customFormat="1" x14ac:dyDescent="0.25"/>
    <row r="671" s="13" customFormat="1" x14ac:dyDescent="0.25"/>
    <row r="672" s="13" customFormat="1" x14ac:dyDescent="0.25"/>
    <row r="673" s="13" customFormat="1" x14ac:dyDescent="0.25"/>
    <row r="674" s="13" customFormat="1" x14ac:dyDescent="0.25"/>
    <row r="675" s="13" customFormat="1" x14ac:dyDescent="0.25"/>
    <row r="676" s="13" customFormat="1" x14ac:dyDescent="0.25"/>
    <row r="677" s="13" customFormat="1" x14ac:dyDescent="0.25"/>
    <row r="678" s="13" customFormat="1" x14ac:dyDescent="0.25"/>
    <row r="679" s="13" customFormat="1" x14ac:dyDescent="0.25"/>
    <row r="680" s="13" customFormat="1" x14ac:dyDescent="0.25"/>
    <row r="681" s="13" customFormat="1" x14ac:dyDescent="0.25"/>
    <row r="682" s="13" customFormat="1" x14ac:dyDescent="0.25"/>
    <row r="683" s="13" customFormat="1" x14ac:dyDescent="0.25"/>
    <row r="684" s="13" customFormat="1" x14ac:dyDescent="0.25"/>
    <row r="685" s="13" customFormat="1" x14ac:dyDescent="0.25"/>
    <row r="686" s="13" customFormat="1" x14ac:dyDescent="0.25"/>
    <row r="687" s="13" customFormat="1" x14ac:dyDescent="0.25"/>
    <row r="688" s="13" customFormat="1" x14ac:dyDescent="0.25"/>
    <row r="689" s="13" customFormat="1" x14ac:dyDescent="0.25"/>
    <row r="690" s="13" customFormat="1" x14ac:dyDescent="0.25"/>
    <row r="691" s="13" customFormat="1" x14ac:dyDescent="0.25"/>
    <row r="692" s="13" customFormat="1" x14ac:dyDescent="0.25"/>
    <row r="693" s="13" customFormat="1" x14ac:dyDescent="0.25"/>
    <row r="694" s="13" customFormat="1" x14ac:dyDescent="0.25"/>
    <row r="695" s="13" customFormat="1" x14ac:dyDescent="0.25"/>
    <row r="696" s="13" customFormat="1" x14ac:dyDescent="0.25"/>
    <row r="697" s="13" customFormat="1" x14ac:dyDescent="0.25"/>
    <row r="698" s="13" customFormat="1" x14ac:dyDescent="0.25"/>
    <row r="699" s="13" customFormat="1" x14ac:dyDescent="0.25"/>
    <row r="700" s="13" customFormat="1" x14ac:dyDescent="0.25"/>
    <row r="701" s="13" customFormat="1" x14ac:dyDescent="0.25"/>
    <row r="702" s="13" customFormat="1" x14ac:dyDescent="0.25"/>
    <row r="703" s="13" customFormat="1" x14ac:dyDescent="0.25"/>
    <row r="704" s="13" customFormat="1" x14ac:dyDescent="0.25"/>
    <row r="705" s="13" customFormat="1" x14ac:dyDescent="0.25"/>
    <row r="706" s="13" customFormat="1" x14ac:dyDescent="0.25"/>
    <row r="707" s="13" customFormat="1" x14ac:dyDescent="0.25"/>
    <row r="708" s="13" customFormat="1" x14ac:dyDescent="0.25"/>
    <row r="709" s="13" customFormat="1" x14ac:dyDescent="0.25"/>
    <row r="710" s="13" customFormat="1" x14ac:dyDescent="0.25"/>
    <row r="711" s="13" customFormat="1" x14ac:dyDescent="0.25"/>
    <row r="712" s="13" customFormat="1" x14ac:dyDescent="0.25"/>
    <row r="713" s="13" customFormat="1" x14ac:dyDescent="0.25"/>
    <row r="714" s="13" customFormat="1" x14ac:dyDescent="0.25"/>
    <row r="715" s="13" customFormat="1" x14ac:dyDescent="0.25"/>
    <row r="716" s="13" customFormat="1" x14ac:dyDescent="0.25"/>
    <row r="717" s="13" customFormat="1" x14ac:dyDescent="0.25"/>
  </sheetData>
  <sheetProtection password="EA92" sheet="1" objects="1" scenarios="1" selectLockedCells="1" selectUnlockedCells="1"/>
  <mergeCells count="4">
    <mergeCell ref="A1:D1"/>
    <mergeCell ref="B3:D3"/>
    <mergeCell ref="B4:D4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RZiS 2022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2023-05-30T06:14:37Z</dcterms:modified>
</cp:coreProperties>
</file>