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BILANS 2022" sheetId="1" r:id="rId1"/>
  </sheets>
  <definedNames>
    <definedName name="_xlnm.Print_Area" localSheetId="0">'BILANS 2022'!$A$1:$D$167</definedName>
  </definedNames>
  <calcPr calcId="145621"/>
</workbook>
</file>

<file path=xl/calcChain.xml><?xml version="1.0" encoding="utf-8"?>
<calcChain xmlns="http://schemas.openxmlformats.org/spreadsheetml/2006/main">
  <c r="D153" i="1" l="1"/>
  <c r="C153" i="1"/>
  <c r="C151" i="1" s="1"/>
  <c r="D151" i="1"/>
  <c r="D147" i="1"/>
  <c r="D142" i="1"/>
  <c r="C142" i="1"/>
  <c r="D138" i="1"/>
  <c r="D127" i="1" s="1"/>
  <c r="C138" i="1"/>
  <c r="C127" i="1" s="1"/>
  <c r="D118" i="1"/>
  <c r="C118" i="1"/>
  <c r="D115" i="1"/>
  <c r="D110" i="1"/>
  <c r="D109" i="1" s="1"/>
  <c r="C110" i="1"/>
  <c r="D97" i="1"/>
  <c r="C97" i="1"/>
  <c r="D85" i="1"/>
  <c r="D74" i="1" s="1"/>
  <c r="D73" i="1" s="1"/>
  <c r="C85" i="1"/>
  <c r="C74" i="1" s="1"/>
  <c r="C73" i="1" s="1"/>
  <c r="D67" i="1"/>
  <c r="D66" i="1" s="1"/>
  <c r="D55" i="1" s="1"/>
  <c r="C67" i="1"/>
  <c r="C66" i="1" s="1"/>
  <c r="C55" i="1" s="1"/>
  <c r="D49" i="1"/>
  <c r="C49" i="1"/>
  <c r="D45" i="1"/>
  <c r="C45" i="1"/>
  <c r="D25" i="1"/>
  <c r="C25" i="1"/>
  <c r="D21" i="1"/>
  <c r="C21" i="1"/>
  <c r="D13" i="1"/>
  <c r="D12" i="1" s="1"/>
  <c r="D6" i="1" s="1"/>
  <c r="C13" i="1"/>
  <c r="C12" i="1"/>
  <c r="D7" i="1"/>
  <c r="C7" i="1"/>
  <c r="C6" i="1" s="1"/>
  <c r="C156" i="1" l="1"/>
  <c r="C48" i="1"/>
  <c r="C93" i="1" s="1"/>
  <c r="D48" i="1"/>
  <c r="D156" i="1"/>
  <c r="C109" i="1"/>
  <c r="D93" i="1"/>
</calcChain>
</file>

<file path=xl/sharedStrings.xml><?xml version="1.0" encoding="utf-8"?>
<sst xmlns="http://schemas.openxmlformats.org/spreadsheetml/2006/main" count="227" uniqueCount="143">
  <si>
    <t>BILANS</t>
  </si>
  <si>
    <t>sporządzony na dzień 31.12.2022 r.</t>
  </si>
  <si>
    <t>AKTYWA</t>
  </si>
  <si>
    <t>Stan na</t>
  </si>
  <si>
    <t>31.12.2021 r.</t>
  </si>
  <si>
    <t>31.12.2022 r.</t>
  </si>
  <si>
    <t>A</t>
  </si>
  <si>
    <t>Aktywa trwałe</t>
  </si>
  <si>
    <t>I</t>
  </si>
  <si>
    <t>Wartości niematerialne i prawne</t>
  </si>
  <si>
    <t>Koszty zakończonych prac rozwojowych</t>
  </si>
  <si>
    <t>Wartość firmy</t>
  </si>
  <si>
    <t>Inne wartości niematerialne i prawne</t>
  </si>
  <si>
    <t>Zaliczki na wartości niematerialne i prawne</t>
  </si>
  <si>
    <t>II</t>
  </si>
  <si>
    <t>Rzeczowe aktywa trwałe</t>
  </si>
  <si>
    <t>Środki trwałe</t>
  </si>
  <si>
    <t>a)</t>
  </si>
  <si>
    <t>grunty (tym prawo użytkowania wieczystego gruntu)</t>
  </si>
  <si>
    <t>b)</t>
  </si>
  <si>
    <t>budynki, lokale, prawa do lokali i obiekty inżynierii lądowej i wodnej</t>
  </si>
  <si>
    <t>c)</t>
  </si>
  <si>
    <t>urządzenia techniczne i maszyny</t>
  </si>
  <si>
    <t>d)</t>
  </si>
  <si>
    <t>środki transportu</t>
  </si>
  <si>
    <t>e)</t>
  </si>
  <si>
    <t>inne środki trwałe</t>
  </si>
  <si>
    <t>Środki trwałe w budowie</t>
  </si>
  <si>
    <t>Zaliczki na środki trwałe w budowie</t>
  </si>
  <si>
    <t>III</t>
  </si>
  <si>
    <t>Należności długoterminowe</t>
  </si>
  <si>
    <t>Od jednostek powiązanych</t>
  </si>
  <si>
    <t>Od pozostałych jednostek, w których jednostka posiada zaangażowanie w kapitale</t>
  </si>
  <si>
    <t>Od pozostałych jednostek</t>
  </si>
  <si>
    <t>IV</t>
  </si>
  <si>
    <t>Inwestycje długoterminowe</t>
  </si>
  <si>
    <t>Nieruchomości</t>
  </si>
  <si>
    <t>Długoterminowe aktywa finansowe</t>
  </si>
  <si>
    <t>w jednostkach powiązanych</t>
  </si>
  <si>
    <t>udziały lub akcje</t>
  </si>
  <si>
    <t>inne papiery wartościowe</t>
  </si>
  <si>
    <t>udzielone pożyczki</t>
  </si>
  <si>
    <t>inne długoterminowe aktywa finansowe</t>
  </si>
  <si>
    <t>w pozostałych jednostkach, w których jednostka posiada zaangażowanie w kapitale</t>
  </si>
  <si>
    <t>w pozostałych jednostkach</t>
  </si>
  <si>
    <t>Inne inwestycje długoterminowe</t>
  </si>
  <si>
    <t>V</t>
  </si>
  <si>
    <t>Długoterminowe rozliczenia międzyokresowe</t>
  </si>
  <si>
    <t>Aktywa z tytułu odroczonego podatku dochodowego</t>
  </si>
  <si>
    <t>Inne rozliczenia międzyokresowe</t>
  </si>
  <si>
    <t xml:space="preserve">B </t>
  </si>
  <si>
    <t>Aktywa obrotowe</t>
  </si>
  <si>
    <t>Zapasy</t>
  </si>
  <si>
    <t>Materiały</t>
  </si>
  <si>
    <t>Półprodukty i produkty w toku</t>
  </si>
  <si>
    <t>Produkty gotowe</t>
  </si>
  <si>
    <t>Towary</t>
  </si>
  <si>
    <t>Zaliczki na dostawy</t>
  </si>
  <si>
    <t>Należności krótkoterminowe</t>
  </si>
  <si>
    <t>Należności od jednostek powiązanych</t>
  </si>
  <si>
    <t>z tytułu dostaw i usług, o okresie spłaty:</t>
  </si>
  <si>
    <t>do 12 miesięcy</t>
  </si>
  <si>
    <t>powyżej 12 miesięcy</t>
  </si>
  <si>
    <t>inne</t>
  </si>
  <si>
    <t>Należności od jednostek powiązanych, w których jednostka posiada zaangażowanie w kapitale</t>
  </si>
  <si>
    <t>Należności od pozostałych jednostek</t>
  </si>
  <si>
    <t>z tytułu podatków, dotacji, ceł, ubezpieczeń społecznych i zdrowotnych oraz innych tytułów publicznoprawnych</t>
  </si>
  <si>
    <t>dochodzenie na drodze sądowej</t>
  </si>
  <si>
    <t xml:space="preserve">III </t>
  </si>
  <si>
    <t>Inwestycje krótkoterminowe</t>
  </si>
  <si>
    <t>Krótkoterminowe aktywa finansowe</t>
  </si>
  <si>
    <t>inne krótkoterminowe aktywa finansowe</t>
  </si>
  <si>
    <t>środki pieniężne i inne aktywa pieniężne</t>
  </si>
  <si>
    <t>środki pieniężne w kasie i na rachunkach</t>
  </si>
  <si>
    <t>inne środki pieniężne</t>
  </si>
  <si>
    <t>inne aktywa pieniężne</t>
  </si>
  <si>
    <t>Inne inwestycje krótkoterminowe</t>
  </si>
  <si>
    <t>Krótkoterminowe rozliczenia międzyokresowe</t>
  </si>
  <si>
    <t xml:space="preserve">C </t>
  </si>
  <si>
    <t>Należne wpłaty na kapitał (fundusz) podstawowy</t>
  </si>
  <si>
    <t>D</t>
  </si>
  <si>
    <t>Udziały (akcje) własne</t>
  </si>
  <si>
    <t xml:space="preserve">AKTYWA razem </t>
  </si>
  <si>
    <t>PASYWA</t>
  </si>
  <si>
    <t> 31.12.2021r.</t>
  </si>
  <si>
    <t>Kapitał (fundusz) własny</t>
  </si>
  <si>
    <t>Kapitał (fundusz) podstawowy</t>
  </si>
  <si>
    <t>Kapitał (fundusz) zapasowy, w tym:</t>
  </si>
  <si>
    <t>nadwyżka wartości sprzedaży (wartości emisyjnej) nad wartością nominalną urziałów (akcji)</t>
  </si>
  <si>
    <t>Kapitał (fundusz) z aktualizacji wyceny, w tym:</t>
  </si>
  <si>
    <t>z tytułu aktualizacji wartości godziwej</t>
  </si>
  <si>
    <t>Pozostałe kapitały (fundusze) rezerwowe, w tym:</t>
  </si>
  <si>
    <t>tworzone zgodnie z umową (statutem) spółki</t>
  </si>
  <si>
    <t>na udziały (akcje) własne</t>
  </si>
  <si>
    <t>Zysk (strata) z lat ubiegłych</t>
  </si>
  <si>
    <t>VI</t>
  </si>
  <si>
    <t>Zysk(strata) netto</t>
  </si>
  <si>
    <t>VII</t>
  </si>
  <si>
    <t>Odpisy z zysku netto w ciągu roku obrotowego (wart. ujemna)</t>
  </si>
  <si>
    <t>B</t>
  </si>
  <si>
    <t>Zobowiązania i rezerwy na zobowiązania</t>
  </si>
  <si>
    <t>Rezerwy na zobowiązania</t>
  </si>
  <si>
    <t>Rezerwa z tytułu odroczonego podatku dochodowego</t>
  </si>
  <si>
    <t>Rezerwa na świadczenia emerytalne i podobne</t>
  </si>
  <si>
    <t>długoterminowa</t>
  </si>
  <si>
    <t>krótkoterminowa</t>
  </si>
  <si>
    <t>Pozostałe rezerwy</t>
  </si>
  <si>
    <t>długoterminowe</t>
  </si>
  <si>
    <t>krótkoterminowe</t>
  </si>
  <si>
    <t>Zobowiązania długoterminowe</t>
  </si>
  <si>
    <t>Wobec jednostek powiązanych</t>
  </si>
  <si>
    <t>Wobec pozostałych jednostek, w których jednostka posiada zaangażowanie w kapitale</t>
  </si>
  <si>
    <t>Wobec pozostałych jednostek</t>
  </si>
  <si>
    <t>kredyty i pożyczki</t>
  </si>
  <si>
    <t>z tytułu emisji dłużnych papierów wartościowych</t>
  </si>
  <si>
    <t>inne zobowiązania finansowe</t>
  </si>
  <si>
    <t>zobowiązania wekslowe</t>
  </si>
  <si>
    <t xml:space="preserve">inne </t>
  </si>
  <si>
    <t>Zobowiązania krótkoterminowe</t>
  </si>
  <si>
    <t>Zobowiązania wobec jednostek powiązanych</t>
  </si>
  <si>
    <t>z tytułu dostaw i usług o okresie wymagalności:</t>
  </si>
  <si>
    <t>Zobowiązania wobec pozostałych jednostek, w których jednostka posiada zaangażowanie w kapitale</t>
  </si>
  <si>
    <t>Zobowiązania wobec pozostałych jednostek</t>
  </si>
  <si>
    <t>inne zobowiązania  finansowe</t>
  </si>
  <si>
    <t>z tytułu dostaw i usług, o okresie wymagalności:</t>
  </si>
  <si>
    <t>zaliczki otrzymane na dostawy i usługi</t>
  </si>
  <si>
    <t>f)</t>
  </si>
  <si>
    <t>g)</t>
  </si>
  <si>
    <t>z tytułu podatków, ceł, ubezpieczeń społecznych i zdrowotnych oraz innych tytułów publicznoprawnych</t>
  </si>
  <si>
    <t>h)</t>
  </si>
  <si>
    <t>z tytułu wynagrodzeń</t>
  </si>
  <si>
    <t>i)</t>
  </si>
  <si>
    <t>Fundusze specjalne</t>
  </si>
  <si>
    <t>Rozliczenia międzyokresowe</t>
  </si>
  <si>
    <t>Ujemna wartość firmy</t>
  </si>
  <si>
    <t>inne rozliczenia międzyokresowe</t>
  </si>
  <si>
    <t xml:space="preserve">PASYWA razem </t>
  </si>
  <si>
    <t>Anna Barnak - Główny Księgowy</t>
  </si>
  <si>
    <t>Michał Bury - Dyrektor</t>
  </si>
  <si>
    <t>(Pieczątka i podpis osoby sporządzającej)</t>
  </si>
  <si>
    <t>(Pieczątka i podpis kierownika jednostki)</t>
  </si>
  <si>
    <t>Rzeszów, 22.03.2023 r.</t>
  </si>
  <si>
    <r>
      <rPr>
        <b/>
        <sz val="11"/>
        <color theme="1"/>
        <rFont val="Calibri"/>
        <family val="2"/>
        <charset val="238"/>
        <scheme val="minor"/>
      </rPr>
      <t>Samodzielny Publiczny Zakład Opieki Zdrowotnej Centrum Leczenia Uzależnień
35-201 Rzeszów, ul. Kochanowskiego 17,tel/fax 17 85 81 181                                                                                                             NIP 813-31-26-365, REGON 690706027</t>
    </r>
    <r>
      <rPr>
        <b/>
        <sz val="18"/>
        <color theme="1"/>
        <rFont val="Calibri"/>
        <family val="2"/>
        <charset val="238"/>
        <scheme val="minor"/>
      </rPr>
      <t xml:space="preserve">
BILANS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</si>
</sst>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0"/>
      <color rgb="FF3F3F3F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43" fontId="7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43" fontId="8" fillId="0" borderId="1" xfId="0" applyNumberFormat="1" applyFont="1" applyBorder="1" applyAlignment="1">
      <alignment vertical="center"/>
    </xf>
    <xf numFmtId="0" fontId="9" fillId="0" borderId="1" xfId="0" applyFont="1" applyBorder="1"/>
    <xf numFmtId="0" fontId="8" fillId="0" borderId="1" xfId="0" applyFont="1" applyBorder="1" applyAlignment="1">
      <alignment vertical="center" wrapText="1"/>
    </xf>
    <xf numFmtId="43" fontId="5" fillId="0" borderId="1" xfId="0" applyNumberFormat="1" applyFont="1" applyBorder="1" applyAlignment="1">
      <alignment vertical="center"/>
    </xf>
    <xf numFmtId="0" fontId="10" fillId="0" borderId="1" xfId="0" applyFont="1" applyBorder="1"/>
    <xf numFmtId="0" fontId="7" fillId="2" borderId="1" xfId="0" applyFont="1" applyFill="1" applyBorder="1" applyAlignment="1">
      <alignment vertical="center"/>
    </xf>
    <xf numFmtId="43" fontId="7" fillId="2" borderId="1" xfId="0" applyNumberFormat="1" applyFont="1" applyFill="1" applyBorder="1" applyAlignment="1">
      <alignment vertical="center"/>
    </xf>
    <xf numFmtId="0" fontId="11" fillId="0" borderId="0" xfId="0" applyFont="1"/>
    <xf numFmtId="43" fontId="7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43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43" fontId="7" fillId="2" borderId="1" xfId="0" applyNumberFormat="1" applyFont="1" applyFill="1" applyBorder="1" applyAlignment="1">
      <alignment horizontal="right" vertical="center"/>
    </xf>
    <xf numFmtId="0" fontId="0" fillId="3" borderId="0" xfId="0" applyFill="1"/>
    <xf numFmtId="0" fontId="1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2" fillId="3" borderId="0" xfId="0" applyFont="1" applyFill="1"/>
    <xf numFmtId="0" fontId="13" fillId="3" borderId="0" xfId="0" applyFont="1" applyFill="1"/>
    <xf numFmtId="0" fontId="14" fillId="3" borderId="0" xfId="0" applyFont="1" applyFill="1"/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399"/>
  <sheetViews>
    <sheetView tabSelected="1" zoomScaleNormal="100" workbookViewId="0">
      <selection activeCell="G25" sqref="G25"/>
    </sheetView>
  </sheetViews>
  <sheetFormatPr defaultRowHeight="15" x14ac:dyDescent="0.25"/>
  <cols>
    <col min="1" max="1" width="3.5703125" customWidth="1"/>
    <col min="2" max="2" width="59.140625" customWidth="1"/>
    <col min="3" max="3" width="17" customWidth="1"/>
    <col min="4" max="4" width="16" customWidth="1"/>
    <col min="23" max="72" width="9.140625" style="21"/>
  </cols>
  <sheetData>
    <row r="1" spans="1:22" ht="54" customHeight="1" x14ac:dyDescent="0.25">
      <c r="A1" s="27" t="s">
        <v>142</v>
      </c>
      <c r="B1" s="27"/>
      <c r="C1" s="27"/>
      <c r="D1" s="27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2" ht="29.25" customHeight="1" x14ac:dyDescent="0.25">
      <c r="A2" s="28" t="s">
        <v>0</v>
      </c>
      <c r="B2" s="28"/>
      <c r="C2" s="28"/>
      <c r="D2" s="28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32.25" customHeight="1" x14ac:dyDescent="0.25">
      <c r="A3" s="21"/>
      <c r="B3" s="22" t="s">
        <v>1</v>
      </c>
      <c r="C3" s="23"/>
      <c r="D3" s="23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</row>
    <row r="4" spans="1:22" x14ac:dyDescent="0.25">
      <c r="A4" s="29"/>
      <c r="B4" s="30" t="s">
        <v>2</v>
      </c>
      <c r="C4" s="30" t="s">
        <v>3</v>
      </c>
      <c r="D4" s="30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</row>
    <row r="5" spans="1:22" x14ac:dyDescent="0.25">
      <c r="A5" s="29"/>
      <c r="B5" s="30"/>
      <c r="C5" s="1" t="s">
        <v>4</v>
      </c>
      <c r="D5" s="1" t="s">
        <v>5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pans="1:22" x14ac:dyDescent="0.25">
      <c r="A6" s="2" t="s">
        <v>6</v>
      </c>
      <c r="B6" s="2" t="s">
        <v>7</v>
      </c>
      <c r="C6" s="3">
        <f>C7+C12+C21+C25+C45</f>
        <v>2709850.96</v>
      </c>
      <c r="D6" s="3">
        <f>D7+D12+D21+D25+D45</f>
        <v>2685176.4099999997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</row>
    <row r="7" spans="1:22" x14ac:dyDescent="0.25">
      <c r="A7" s="2" t="s">
        <v>8</v>
      </c>
      <c r="B7" s="2" t="s">
        <v>9</v>
      </c>
      <c r="C7" s="3">
        <f>SUM(C8:C11)</f>
        <v>0</v>
      </c>
      <c r="D7" s="3">
        <f>SUM(D8:D11)</f>
        <v>0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spans="1:22" x14ac:dyDescent="0.25">
      <c r="A8" s="4">
        <v>1</v>
      </c>
      <c r="B8" s="5" t="s">
        <v>10</v>
      </c>
      <c r="C8" s="6"/>
      <c r="D8" s="6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</row>
    <row r="9" spans="1:22" x14ac:dyDescent="0.25">
      <c r="A9" s="4">
        <v>2</v>
      </c>
      <c r="B9" s="5" t="s">
        <v>11</v>
      </c>
      <c r="C9" s="6"/>
      <c r="D9" s="6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</row>
    <row r="10" spans="1:22" x14ac:dyDescent="0.25">
      <c r="A10" s="4">
        <v>3</v>
      </c>
      <c r="B10" s="5" t="s">
        <v>12</v>
      </c>
      <c r="C10" s="6"/>
      <c r="D10" s="6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</row>
    <row r="11" spans="1:22" x14ac:dyDescent="0.25">
      <c r="A11" s="4">
        <v>4</v>
      </c>
      <c r="B11" s="5" t="s">
        <v>13</v>
      </c>
      <c r="C11" s="6"/>
      <c r="D11" s="6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</row>
    <row r="12" spans="1:22" x14ac:dyDescent="0.25">
      <c r="A12" s="2" t="s">
        <v>14</v>
      </c>
      <c r="B12" s="2" t="s">
        <v>15</v>
      </c>
      <c r="C12" s="3">
        <f>C13+C19+C20</f>
        <v>2709850.96</v>
      </c>
      <c r="D12" s="3">
        <f>D13+D19+D20</f>
        <v>2685176.4099999997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</row>
    <row r="13" spans="1:22" x14ac:dyDescent="0.25">
      <c r="A13" s="4">
        <v>1</v>
      </c>
      <c r="B13" s="5" t="s">
        <v>16</v>
      </c>
      <c r="C13" s="6">
        <f>SUM(C14:C18)</f>
        <v>2709850.96</v>
      </c>
      <c r="D13" s="6">
        <f>SUM(D14:D18)</f>
        <v>2685176.4099999997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</row>
    <row r="14" spans="1:22" x14ac:dyDescent="0.25">
      <c r="A14" s="5" t="s">
        <v>17</v>
      </c>
      <c r="B14" s="5" t="s">
        <v>18</v>
      </c>
      <c r="C14" s="6">
        <v>404305</v>
      </c>
      <c r="D14" s="6">
        <v>404305</v>
      </c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</row>
    <row r="15" spans="1:22" x14ac:dyDescent="0.25">
      <c r="A15" s="5" t="s">
        <v>19</v>
      </c>
      <c r="B15" s="5" t="s">
        <v>20</v>
      </c>
      <c r="C15" s="6">
        <v>2228537.71</v>
      </c>
      <c r="D15" s="6">
        <v>2155066.0299999998</v>
      </c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</row>
    <row r="16" spans="1:22" x14ac:dyDescent="0.25">
      <c r="A16" s="5" t="s">
        <v>21</v>
      </c>
      <c r="B16" s="5" t="s">
        <v>22</v>
      </c>
      <c r="C16" s="6">
        <v>20774.66</v>
      </c>
      <c r="D16" s="6">
        <v>55758.04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</row>
    <row r="17" spans="1:22" x14ac:dyDescent="0.25">
      <c r="A17" s="5" t="s">
        <v>23</v>
      </c>
      <c r="B17" s="5" t="s">
        <v>24</v>
      </c>
      <c r="C17" s="6">
        <v>0</v>
      </c>
      <c r="D17" s="6">
        <v>0</v>
      </c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:22" x14ac:dyDescent="0.25">
      <c r="A18" s="5" t="s">
        <v>25</v>
      </c>
      <c r="B18" s="5" t="s">
        <v>26</v>
      </c>
      <c r="C18" s="6">
        <v>56233.59</v>
      </c>
      <c r="D18" s="6">
        <v>70047.34</v>
      </c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:22" x14ac:dyDescent="0.25">
      <c r="A19" s="4">
        <v>2</v>
      </c>
      <c r="B19" s="5" t="s">
        <v>27</v>
      </c>
      <c r="C19" s="6"/>
      <c r="D19" s="6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spans="1:22" x14ac:dyDescent="0.25">
      <c r="A20" s="4">
        <v>3</v>
      </c>
      <c r="B20" s="5" t="s">
        <v>28</v>
      </c>
      <c r="C20" s="6"/>
      <c r="D20" s="6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:22" x14ac:dyDescent="0.25">
      <c r="A21" s="2" t="s">
        <v>29</v>
      </c>
      <c r="B21" s="2" t="s">
        <v>30</v>
      </c>
      <c r="C21" s="3">
        <f>SUM(C22:C24)</f>
        <v>0</v>
      </c>
      <c r="D21" s="3">
        <f>SUM(D22:D24)</f>
        <v>0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:22" x14ac:dyDescent="0.25">
      <c r="A22" s="4">
        <v>1</v>
      </c>
      <c r="B22" s="5" t="s">
        <v>31</v>
      </c>
      <c r="C22" s="6"/>
      <c r="D22" s="6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:22" x14ac:dyDescent="0.25">
      <c r="A23" s="4">
        <v>2</v>
      </c>
      <c r="B23" s="5" t="s">
        <v>32</v>
      </c>
      <c r="C23" s="6"/>
      <c r="D23" s="6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  <row r="24" spans="1:22" x14ac:dyDescent="0.25">
      <c r="A24" s="4">
        <v>3</v>
      </c>
      <c r="B24" s="5" t="s">
        <v>33</v>
      </c>
      <c r="C24" s="7"/>
      <c r="D24" s="7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x14ac:dyDescent="0.25">
      <c r="A25" s="2" t="s">
        <v>34</v>
      </c>
      <c r="B25" s="2" t="s">
        <v>35</v>
      </c>
      <c r="C25" s="3">
        <f>C26+C27+C28+C44</f>
        <v>0</v>
      </c>
      <c r="D25" s="3">
        <f>D26+D27+D28+D44</f>
        <v>0</v>
      </c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x14ac:dyDescent="0.25">
      <c r="A26" s="4">
        <v>1</v>
      </c>
      <c r="B26" s="5" t="s">
        <v>36</v>
      </c>
      <c r="C26" s="6"/>
      <c r="D26" s="6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x14ac:dyDescent="0.25">
      <c r="A27" s="4">
        <v>2</v>
      </c>
      <c r="B27" s="5" t="s">
        <v>9</v>
      </c>
      <c r="C27" s="6"/>
      <c r="D27" s="6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</row>
    <row r="28" spans="1:22" x14ac:dyDescent="0.25">
      <c r="A28" s="4">
        <v>3</v>
      </c>
      <c r="B28" s="5" t="s">
        <v>37</v>
      </c>
      <c r="C28" s="6"/>
      <c r="D28" s="6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</row>
    <row r="29" spans="1:22" x14ac:dyDescent="0.25">
      <c r="A29" s="5" t="s">
        <v>17</v>
      </c>
      <c r="B29" s="5" t="s">
        <v>38</v>
      </c>
      <c r="C29" s="6"/>
      <c r="D29" s="6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</row>
    <row r="30" spans="1:22" x14ac:dyDescent="0.25">
      <c r="A30" s="5"/>
      <c r="B30" s="5" t="s">
        <v>39</v>
      </c>
      <c r="C30" s="6"/>
      <c r="D30" s="6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</row>
    <row r="31" spans="1:22" x14ac:dyDescent="0.25">
      <c r="A31" s="5"/>
      <c r="B31" s="5" t="s">
        <v>40</v>
      </c>
      <c r="C31" s="6"/>
      <c r="D31" s="6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</row>
    <row r="32" spans="1:22" x14ac:dyDescent="0.25">
      <c r="A32" s="5"/>
      <c r="B32" s="5" t="s">
        <v>41</v>
      </c>
      <c r="C32" s="6"/>
      <c r="D32" s="6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</row>
    <row r="33" spans="1:22" x14ac:dyDescent="0.25">
      <c r="A33" s="5"/>
      <c r="B33" s="5" t="s">
        <v>42</v>
      </c>
      <c r="C33" s="6"/>
      <c r="D33" s="6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</row>
    <row r="34" spans="1:22" x14ac:dyDescent="0.25">
      <c r="A34" s="5" t="s">
        <v>19</v>
      </c>
      <c r="B34" s="5" t="s">
        <v>43</v>
      </c>
      <c r="C34" s="6"/>
      <c r="D34" s="6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</row>
    <row r="35" spans="1:22" x14ac:dyDescent="0.25">
      <c r="A35" s="5"/>
      <c r="B35" s="5" t="s">
        <v>39</v>
      </c>
      <c r="C35" s="6"/>
      <c r="D35" s="6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</row>
    <row r="36" spans="1:22" x14ac:dyDescent="0.25">
      <c r="A36" s="5"/>
      <c r="B36" s="5" t="s">
        <v>40</v>
      </c>
      <c r="C36" s="6"/>
      <c r="D36" s="6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</row>
    <row r="37" spans="1:22" x14ac:dyDescent="0.25">
      <c r="A37" s="5"/>
      <c r="B37" s="5" t="s">
        <v>41</v>
      </c>
      <c r="C37" s="6"/>
      <c r="D37" s="6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</row>
    <row r="38" spans="1:22" x14ac:dyDescent="0.25">
      <c r="A38" s="5"/>
      <c r="B38" s="5" t="s">
        <v>42</v>
      </c>
      <c r="C38" s="6"/>
      <c r="D38" s="6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</row>
    <row r="39" spans="1:22" x14ac:dyDescent="0.25">
      <c r="A39" s="5" t="s">
        <v>21</v>
      </c>
      <c r="B39" s="5" t="s">
        <v>44</v>
      </c>
      <c r="C39" s="6"/>
      <c r="D39" s="6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</row>
    <row r="40" spans="1:22" x14ac:dyDescent="0.25">
      <c r="A40" s="5"/>
      <c r="B40" s="5" t="s">
        <v>39</v>
      </c>
      <c r="C40" s="6"/>
      <c r="D40" s="6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</row>
    <row r="41" spans="1:22" x14ac:dyDescent="0.25">
      <c r="A41" s="5"/>
      <c r="B41" s="5" t="s">
        <v>40</v>
      </c>
      <c r="C41" s="6"/>
      <c r="D41" s="6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</row>
    <row r="42" spans="1:22" x14ac:dyDescent="0.25">
      <c r="A42" s="5"/>
      <c r="B42" s="5" t="s">
        <v>41</v>
      </c>
      <c r="C42" s="6"/>
      <c r="D42" s="6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</row>
    <row r="43" spans="1:22" x14ac:dyDescent="0.25">
      <c r="A43" s="5"/>
      <c r="B43" s="5" t="s">
        <v>42</v>
      </c>
      <c r="C43" s="6"/>
      <c r="D43" s="6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</row>
    <row r="44" spans="1:22" x14ac:dyDescent="0.25">
      <c r="A44" s="4">
        <v>4</v>
      </c>
      <c r="B44" s="5" t="s">
        <v>45</v>
      </c>
      <c r="C44" s="6"/>
      <c r="D44" s="6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</row>
    <row r="45" spans="1:22" x14ac:dyDescent="0.25">
      <c r="A45" s="2" t="s">
        <v>46</v>
      </c>
      <c r="B45" s="2" t="s">
        <v>47</v>
      </c>
      <c r="C45" s="3">
        <f>C46+C47</f>
        <v>0</v>
      </c>
      <c r="D45" s="3">
        <f>D46+D47</f>
        <v>0</v>
      </c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</row>
    <row r="46" spans="1:22" x14ac:dyDescent="0.25">
      <c r="A46" s="4">
        <v>1</v>
      </c>
      <c r="B46" s="5" t="s">
        <v>48</v>
      </c>
      <c r="C46" s="6"/>
      <c r="D46" s="6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</row>
    <row r="47" spans="1:22" x14ac:dyDescent="0.25">
      <c r="A47" s="5">
        <v>2</v>
      </c>
      <c r="B47" s="5" t="s">
        <v>49</v>
      </c>
      <c r="C47" s="6"/>
      <c r="D47" s="6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</row>
    <row r="48" spans="1:22" x14ac:dyDescent="0.25">
      <c r="A48" s="2" t="s">
        <v>50</v>
      </c>
      <c r="B48" s="2" t="s">
        <v>51</v>
      </c>
      <c r="C48" s="3">
        <f>C49+C55+C73+C90</f>
        <v>699180.2</v>
      </c>
      <c r="D48" s="3">
        <f>D49+D55+D73+D90</f>
        <v>873828.32</v>
      </c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</row>
    <row r="49" spans="1:22" x14ac:dyDescent="0.25">
      <c r="A49" s="2" t="s">
        <v>8</v>
      </c>
      <c r="B49" s="2" t="s">
        <v>52</v>
      </c>
      <c r="C49" s="3">
        <f>SUM(C50:C54)</f>
        <v>2606.0700000000002</v>
      </c>
      <c r="D49" s="3">
        <f>SUM(D50:D54)</f>
        <v>4659.91</v>
      </c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</row>
    <row r="50" spans="1:22" x14ac:dyDescent="0.25">
      <c r="A50" s="4">
        <v>1</v>
      </c>
      <c r="B50" s="5" t="s">
        <v>53</v>
      </c>
      <c r="C50" s="6"/>
      <c r="D50" s="6">
        <v>240</v>
      </c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</row>
    <row r="51" spans="1:22" x14ac:dyDescent="0.25">
      <c r="A51" s="4">
        <v>2</v>
      </c>
      <c r="B51" s="5" t="s">
        <v>54</v>
      </c>
      <c r="C51" s="6"/>
      <c r="D51" s="6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</row>
    <row r="52" spans="1:22" x14ac:dyDescent="0.25">
      <c r="A52" s="4">
        <v>3</v>
      </c>
      <c r="B52" s="5" t="s">
        <v>55</v>
      </c>
      <c r="C52" s="6"/>
      <c r="D52" s="6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</row>
    <row r="53" spans="1:22" x14ac:dyDescent="0.25">
      <c r="A53" s="4">
        <v>4</v>
      </c>
      <c r="B53" s="5" t="s">
        <v>56</v>
      </c>
      <c r="C53" s="6">
        <v>2606.0700000000002</v>
      </c>
      <c r="D53" s="6">
        <v>2771.15</v>
      </c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</row>
    <row r="54" spans="1:22" x14ac:dyDescent="0.25">
      <c r="A54" s="4">
        <v>5</v>
      </c>
      <c r="B54" s="5" t="s">
        <v>57</v>
      </c>
      <c r="C54" s="6"/>
      <c r="D54" s="6">
        <v>1648.76</v>
      </c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</row>
    <row r="55" spans="1:22" x14ac:dyDescent="0.25">
      <c r="A55" s="2" t="s">
        <v>14</v>
      </c>
      <c r="B55" s="2" t="s">
        <v>58</v>
      </c>
      <c r="C55" s="3">
        <f>C56+C61+C66</f>
        <v>204272.71</v>
      </c>
      <c r="D55" s="3">
        <f>D56+D61+D66</f>
        <v>255971.8</v>
      </c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</row>
    <row r="56" spans="1:22" x14ac:dyDescent="0.25">
      <c r="A56" s="4">
        <v>1</v>
      </c>
      <c r="B56" s="5" t="s">
        <v>59</v>
      </c>
      <c r="C56" s="6"/>
      <c r="D56" s="6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</row>
    <row r="57" spans="1:22" x14ac:dyDescent="0.25">
      <c r="A57" s="5" t="s">
        <v>17</v>
      </c>
      <c r="B57" s="5" t="s">
        <v>60</v>
      </c>
      <c r="C57" s="6"/>
      <c r="D57" s="6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</row>
    <row r="58" spans="1:22" x14ac:dyDescent="0.25">
      <c r="A58" s="5"/>
      <c r="B58" s="5" t="s">
        <v>61</v>
      </c>
      <c r="C58" s="6"/>
      <c r="D58" s="6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</row>
    <row r="59" spans="1:22" x14ac:dyDescent="0.25">
      <c r="A59" s="5"/>
      <c r="B59" s="5" t="s">
        <v>62</v>
      </c>
      <c r="C59" s="6"/>
      <c r="D59" s="6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</row>
    <row r="60" spans="1:22" x14ac:dyDescent="0.25">
      <c r="A60" s="5" t="s">
        <v>19</v>
      </c>
      <c r="B60" s="5" t="s">
        <v>63</v>
      </c>
      <c r="C60" s="6"/>
      <c r="D60" s="6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</row>
    <row r="61" spans="1:22" ht="24" x14ac:dyDescent="0.25">
      <c r="A61" s="4">
        <v>2</v>
      </c>
      <c r="B61" s="8" t="s">
        <v>64</v>
      </c>
      <c r="C61" s="6"/>
      <c r="D61" s="6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</row>
    <row r="62" spans="1:22" x14ac:dyDescent="0.25">
      <c r="A62" s="5" t="s">
        <v>17</v>
      </c>
      <c r="B62" s="5" t="s">
        <v>60</v>
      </c>
      <c r="C62" s="6"/>
      <c r="D62" s="6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</row>
    <row r="63" spans="1:22" x14ac:dyDescent="0.25">
      <c r="A63" s="5"/>
      <c r="B63" s="5" t="s">
        <v>61</v>
      </c>
      <c r="C63" s="6"/>
      <c r="D63" s="6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</row>
    <row r="64" spans="1:22" x14ac:dyDescent="0.25">
      <c r="A64" s="5"/>
      <c r="B64" s="5" t="s">
        <v>62</v>
      </c>
      <c r="C64" s="6"/>
      <c r="D64" s="6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</row>
    <row r="65" spans="1:22" x14ac:dyDescent="0.25">
      <c r="A65" s="5" t="s">
        <v>19</v>
      </c>
      <c r="B65" s="5" t="s">
        <v>63</v>
      </c>
      <c r="C65" s="6"/>
      <c r="D65" s="6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</row>
    <row r="66" spans="1:22" x14ac:dyDescent="0.25">
      <c r="A66" s="4">
        <v>3</v>
      </c>
      <c r="B66" s="5" t="s">
        <v>65</v>
      </c>
      <c r="C66" s="6">
        <f>C67+C70+C71+C72</f>
        <v>204272.71</v>
      </c>
      <c r="D66" s="6">
        <f>D67+D70+D71+D72</f>
        <v>255971.8</v>
      </c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</row>
    <row r="67" spans="1:22" x14ac:dyDescent="0.25">
      <c r="A67" s="5" t="s">
        <v>17</v>
      </c>
      <c r="B67" s="5" t="s">
        <v>60</v>
      </c>
      <c r="C67" s="6">
        <f>SUM(C68:C69)</f>
        <v>204272.71</v>
      </c>
      <c r="D67" s="6">
        <f>SUM(D68:D69)</f>
        <v>255971.8</v>
      </c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</row>
    <row r="68" spans="1:22" x14ac:dyDescent="0.25">
      <c r="A68" s="5"/>
      <c r="B68" s="5" t="s">
        <v>61</v>
      </c>
      <c r="C68" s="6">
        <v>204272.71</v>
      </c>
      <c r="D68" s="6">
        <v>255971.8</v>
      </c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</row>
    <row r="69" spans="1:22" x14ac:dyDescent="0.25">
      <c r="A69" s="5"/>
      <c r="B69" s="5" t="s">
        <v>62</v>
      </c>
      <c r="C69" s="6"/>
      <c r="D69" s="6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</row>
    <row r="70" spans="1:22" ht="24" x14ac:dyDescent="0.25">
      <c r="A70" s="5" t="s">
        <v>19</v>
      </c>
      <c r="B70" s="8" t="s">
        <v>66</v>
      </c>
      <c r="C70" s="6"/>
      <c r="D70" s="6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</row>
    <row r="71" spans="1:22" x14ac:dyDescent="0.25">
      <c r="A71" s="5" t="s">
        <v>21</v>
      </c>
      <c r="B71" s="5" t="s">
        <v>63</v>
      </c>
      <c r="C71" s="6"/>
      <c r="D71" s="6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</row>
    <row r="72" spans="1:22" x14ac:dyDescent="0.25">
      <c r="A72" s="5" t="s">
        <v>23</v>
      </c>
      <c r="B72" s="5" t="s">
        <v>67</v>
      </c>
      <c r="C72" s="6"/>
      <c r="D72" s="6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</row>
    <row r="73" spans="1:22" x14ac:dyDescent="0.25">
      <c r="A73" s="2" t="s">
        <v>68</v>
      </c>
      <c r="B73" s="2" t="s">
        <v>69</v>
      </c>
      <c r="C73" s="3">
        <f>C74+C89</f>
        <v>492301.42</v>
      </c>
      <c r="D73" s="3">
        <f>D74+D89</f>
        <v>611993.52</v>
      </c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</row>
    <row r="74" spans="1:22" x14ac:dyDescent="0.25">
      <c r="A74" s="4">
        <v>1</v>
      </c>
      <c r="B74" s="5" t="s">
        <v>70</v>
      </c>
      <c r="C74" s="6">
        <f>C75+C80+C85</f>
        <v>492301.42</v>
      </c>
      <c r="D74" s="6">
        <f>D75+D80+D85</f>
        <v>611993.52</v>
      </c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</row>
    <row r="75" spans="1:22" x14ac:dyDescent="0.25">
      <c r="A75" s="5" t="s">
        <v>17</v>
      </c>
      <c r="B75" s="5" t="s">
        <v>38</v>
      </c>
      <c r="C75" s="6"/>
      <c r="D75" s="6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</row>
    <row r="76" spans="1:22" x14ac:dyDescent="0.25">
      <c r="A76" s="5"/>
      <c r="B76" s="5" t="s">
        <v>39</v>
      </c>
      <c r="C76" s="6"/>
      <c r="D76" s="6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</row>
    <row r="77" spans="1:22" x14ac:dyDescent="0.25">
      <c r="A77" s="5"/>
      <c r="B77" s="5" t="s">
        <v>40</v>
      </c>
      <c r="C77" s="6"/>
      <c r="D77" s="6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</row>
    <row r="78" spans="1:22" x14ac:dyDescent="0.25">
      <c r="A78" s="5"/>
      <c r="B78" s="5" t="s">
        <v>41</v>
      </c>
      <c r="C78" s="6"/>
      <c r="D78" s="6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</row>
    <row r="79" spans="1:22" x14ac:dyDescent="0.25">
      <c r="A79" s="5"/>
      <c r="B79" s="5" t="s">
        <v>71</v>
      </c>
      <c r="C79" s="6"/>
      <c r="D79" s="6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</row>
    <row r="80" spans="1:22" x14ac:dyDescent="0.25">
      <c r="A80" s="5" t="s">
        <v>19</v>
      </c>
      <c r="B80" s="5" t="s">
        <v>44</v>
      </c>
      <c r="C80" s="6"/>
      <c r="D80" s="6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</row>
    <row r="81" spans="1:22" x14ac:dyDescent="0.25">
      <c r="A81" s="5"/>
      <c r="B81" s="5" t="s">
        <v>39</v>
      </c>
      <c r="C81" s="6"/>
      <c r="D81" s="6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</row>
    <row r="82" spans="1:22" x14ac:dyDescent="0.25">
      <c r="A82" s="5"/>
      <c r="B82" s="5" t="s">
        <v>40</v>
      </c>
      <c r="C82" s="6"/>
      <c r="D82" s="6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</row>
    <row r="83" spans="1:22" x14ac:dyDescent="0.25">
      <c r="A83" s="5"/>
      <c r="B83" s="5" t="s">
        <v>41</v>
      </c>
      <c r="C83" s="6"/>
      <c r="D83" s="6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</row>
    <row r="84" spans="1:22" x14ac:dyDescent="0.25">
      <c r="A84" s="5"/>
      <c r="B84" s="5" t="s">
        <v>71</v>
      </c>
      <c r="C84" s="6"/>
      <c r="D84" s="6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</row>
    <row r="85" spans="1:22" x14ac:dyDescent="0.25">
      <c r="A85" s="5" t="s">
        <v>21</v>
      </c>
      <c r="B85" s="5" t="s">
        <v>72</v>
      </c>
      <c r="C85" s="6">
        <f>SUM(C86:C88)</f>
        <v>492301.42</v>
      </c>
      <c r="D85" s="6">
        <f>SUM(D86:D88)</f>
        <v>611993.52</v>
      </c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</row>
    <row r="86" spans="1:22" x14ac:dyDescent="0.25">
      <c r="A86" s="5"/>
      <c r="B86" s="5" t="s">
        <v>73</v>
      </c>
      <c r="C86" s="6">
        <v>492301.42</v>
      </c>
      <c r="D86" s="6">
        <v>611993.52</v>
      </c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</row>
    <row r="87" spans="1:22" x14ac:dyDescent="0.25">
      <c r="A87" s="5"/>
      <c r="B87" s="5" t="s">
        <v>74</v>
      </c>
      <c r="C87" s="6"/>
      <c r="D87" s="6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</row>
    <row r="88" spans="1:22" x14ac:dyDescent="0.25">
      <c r="A88" s="5"/>
      <c r="B88" s="5" t="s">
        <v>75</v>
      </c>
      <c r="C88" s="6"/>
      <c r="D88" s="6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</row>
    <row r="89" spans="1:22" x14ac:dyDescent="0.25">
      <c r="A89" s="4">
        <v>2</v>
      </c>
      <c r="B89" s="5" t="s">
        <v>76</v>
      </c>
      <c r="C89" s="6"/>
      <c r="D89" s="6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</row>
    <row r="90" spans="1:22" x14ac:dyDescent="0.25">
      <c r="A90" s="2" t="s">
        <v>34</v>
      </c>
      <c r="B90" s="2" t="s">
        <v>77</v>
      </c>
      <c r="C90" s="3">
        <v>0</v>
      </c>
      <c r="D90" s="3">
        <v>1203.0899999999999</v>
      </c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</row>
    <row r="91" spans="1:22" x14ac:dyDescent="0.25">
      <c r="A91" s="2" t="s">
        <v>78</v>
      </c>
      <c r="B91" s="2" t="s">
        <v>79</v>
      </c>
      <c r="C91" s="9">
        <v>0</v>
      </c>
      <c r="D91" s="9">
        <v>0</v>
      </c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</row>
    <row r="92" spans="1:22" x14ac:dyDescent="0.25">
      <c r="A92" s="2" t="s">
        <v>80</v>
      </c>
      <c r="B92" s="2" t="s">
        <v>81</v>
      </c>
      <c r="C92" s="9">
        <v>0</v>
      </c>
      <c r="D92" s="9">
        <v>0</v>
      </c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</row>
    <row r="93" spans="1:22" x14ac:dyDescent="0.25">
      <c r="A93" s="10"/>
      <c r="B93" s="11" t="s">
        <v>82</v>
      </c>
      <c r="C93" s="12">
        <f>C6+C48+C91+C92</f>
        <v>3409031.16</v>
      </c>
      <c r="D93" s="12">
        <f>D6+D48+D91+D92</f>
        <v>3559004.7299999995</v>
      </c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</row>
    <row r="94" spans="1:22" x14ac:dyDescent="0.25">
      <c r="A94" s="13"/>
      <c r="B94" s="13"/>
      <c r="C94" s="13"/>
      <c r="D94" s="13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</row>
    <row r="95" spans="1:22" x14ac:dyDescent="0.25">
      <c r="A95" s="29"/>
      <c r="B95" s="30" t="s">
        <v>83</v>
      </c>
      <c r="C95" s="30" t="s">
        <v>3</v>
      </c>
      <c r="D95" s="30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</row>
    <row r="96" spans="1:22" x14ac:dyDescent="0.25">
      <c r="A96" s="29"/>
      <c r="B96" s="30"/>
      <c r="C96" s="1" t="s">
        <v>84</v>
      </c>
      <c r="D96" s="1" t="s">
        <v>5</v>
      </c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</row>
    <row r="97" spans="1:22" x14ac:dyDescent="0.25">
      <c r="A97" s="2" t="s">
        <v>6</v>
      </c>
      <c r="B97" s="2" t="s">
        <v>85</v>
      </c>
      <c r="C97" s="14">
        <f>C98+C99+C101+C103+C106+C107+C108</f>
        <v>937939.32000000007</v>
      </c>
      <c r="D97" s="15">
        <f>D98+D99+D101+D103+D106+D107+D108</f>
        <v>964005.95000000007</v>
      </c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</row>
    <row r="98" spans="1:22" x14ac:dyDescent="0.25">
      <c r="A98" s="2" t="s">
        <v>8</v>
      </c>
      <c r="B98" s="2" t="s">
        <v>86</v>
      </c>
      <c r="C98" s="15">
        <v>627790.18000000005</v>
      </c>
      <c r="D98" s="15">
        <v>627790.18000000005</v>
      </c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</row>
    <row r="99" spans="1:22" x14ac:dyDescent="0.25">
      <c r="A99" s="2" t="s">
        <v>14</v>
      </c>
      <c r="B99" s="2" t="s">
        <v>87</v>
      </c>
      <c r="C99" s="15">
        <v>302351.90000000002</v>
      </c>
      <c r="D99" s="15">
        <v>310149.14</v>
      </c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</row>
    <row r="100" spans="1:22" ht="25.5" x14ac:dyDescent="0.25">
      <c r="A100" s="2"/>
      <c r="B100" s="16" t="s">
        <v>88</v>
      </c>
      <c r="C100" s="2"/>
      <c r="D100" s="2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</row>
    <row r="101" spans="1:22" x14ac:dyDescent="0.25">
      <c r="A101" s="2" t="s">
        <v>29</v>
      </c>
      <c r="B101" s="2" t="s">
        <v>89</v>
      </c>
      <c r="C101" s="15">
        <v>0</v>
      </c>
      <c r="D101" s="15">
        <v>0</v>
      </c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</row>
    <row r="102" spans="1:22" x14ac:dyDescent="0.25">
      <c r="A102" s="15"/>
      <c r="B102" s="17" t="s">
        <v>90</v>
      </c>
      <c r="C102" s="15"/>
      <c r="D102" s="15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</row>
    <row r="103" spans="1:22" x14ac:dyDescent="0.25">
      <c r="A103" s="2" t="s">
        <v>34</v>
      </c>
      <c r="B103" s="2" t="s">
        <v>91</v>
      </c>
      <c r="C103" s="15">
        <v>0</v>
      </c>
      <c r="D103" s="15">
        <v>0</v>
      </c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</row>
    <row r="104" spans="1:22" x14ac:dyDescent="0.25">
      <c r="A104" s="2"/>
      <c r="B104" s="18" t="s">
        <v>92</v>
      </c>
      <c r="C104" s="2"/>
      <c r="D104" s="2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</row>
    <row r="105" spans="1:22" x14ac:dyDescent="0.25">
      <c r="A105" s="2"/>
      <c r="B105" s="18" t="s">
        <v>93</v>
      </c>
      <c r="C105" s="2"/>
      <c r="D105" s="2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</row>
    <row r="106" spans="1:22" x14ac:dyDescent="0.25">
      <c r="A106" s="2" t="s">
        <v>46</v>
      </c>
      <c r="B106" s="2" t="s">
        <v>94</v>
      </c>
      <c r="C106" s="15">
        <v>0</v>
      </c>
      <c r="D106" s="15">
        <v>0</v>
      </c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</row>
    <row r="107" spans="1:22" x14ac:dyDescent="0.25">
      <c r="A107" s="2" t="s">
        <v>95</v>
      </c>
      <c r="B107" s="2" t="s">
        <v>96</v>
      </c>
      <c r="C107" s="15">
        <v>7797.24</v>
      </c>
      <c r="D107" s="15">
        <v>26066.63</v>
      </c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</row>
    <row r="108" spans="1:22" x14ac:dyDescent="0.25">
      <c r="A108" s="2" t="s">
        <v>97</v>
      </c>
      <c r="B108" s="2" t="s">
        <v>98</v>
      </c>
      <c r="C108" s="15"/>
      <c r="D108" s="15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</row>
    <row r="109" spans="1:22" x14ac:dyDescent="0.25">
      <c r="A109" s="2" t="s">
        <v>99</v>
      </c>
      <c r="B109" s="2" t="s">
        <v>100</v>
      </c>
      <c r="C109" s="14">
        <f>C110+C118+C127+C151</f>
        <v>2471091.84</v>
      </c>
      <c r="D109" s="14">
        <f>D110+D118+D127+D151</f>
        <v>2594998.7799999998</v>
      </c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</row>
    <row r="110" spans="1:22" x14ac:dyDescent="0.25">
      <c r="A110" s="2" t="s">
        <v>8</v>
      </c>
      <c r="B110" s="2" t="s">
        <v>101</v>
      </c>
      <c r="C110" s="15">
        <f>C111+C112+C115</f>
        <v>0</v>
      </c>
      <c r="D110" s="14">
        <f>D111+D112+D115</f>
        <v>22000</v>
      </c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</row>
    <row r="111" spans="1:22" x14ac:dyDescent="0.25">
      <c r="A111" s="19">
        <v>1</v>
      </c>
      <c r="B111" s="18" t="s">
        <v>102</v>
      </c>
      <c r="C111" s="15"/>
      <c r="D111" s="15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</row>
    <row r="112" spans="1:22" x14ac:dyDescent="0.25">
      <c r="A112" s="19">
        <v>2</v>
      </c>
      <c r="B112" s="18" t="s">
        <v>103</v>
      </c>
      <c r="C112" s="15"/>
      <c r="D112" s="15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</row>
    <row r="113" spans="1:22" x14ac:dyDescent="0.25">
      <c r="A113" s="18"/>
      <c r="B113" s="18" t="s">
        <v>104</v>
      </c>
      <c r="C113" s="15"/>
      <c r="D113" s="15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</row>
    <row r="114" spans="1:22" x14ac:dyDescent="0.25">
      <c r="A114" s="18"/>
      <c r="B114" s="18" t="s">
        <v>105</v>
      </c>
      <c r="C114" s="15"/>
      <c r="D114" s="15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</row>
    <row r="115" spans="1:22" x14ac:dyDescent="0.25">
      <c r="A115" s="19">
        <v>3</v>
      </c>
      <c r="B115" s="18" t="s">
        <v>106</v>
      </c>
      <c r="C115" s="15"/>
      <c r="D115" s="15">
        <f>SUM(D116:D117)</f>
        <v>22000</v>
      </c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</row>
    <row r="116" spans="1:22" x14ac:dyDescent="0.25">
      <c r="A116" s="18"/>
      <c r="B116" s="18" t="s">
        <v>107</v>
      </c>
      <c r="C116" s="15"/>
      <c r="D116" s="15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</row>
    <row r="117" spans="1:22" x14ac:dyDescent="0.25">
      <c r="A117" s="18"/>
      <c r="B117" s="18" t="s">
        <v>108</v>
      </c>
      <c r="C117" s="15"/>
      <c r="D117" s="15">
        <v>22000</v>
      </c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</row>
    <row r="118" spans="1:22" x14ac:dyDescent="0.25">
      <c r="A118" s="2" t="s">
        <v>14</v>
      </c>
      <c r="B118" s="2" t="s">
        <v>109</v>
      </c>
      <c r="C118" s="15">
        <f>C119+C120+C121</f>
        <v>0</v>
      </c>
      <c r="D118" s="15">
        <f>D119+D120+D121</f>
        <v>0</v>
      </c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</row>
    <row r="119" spans="1:22" x14ac:dyDescent="0.25">
      <c r="A119" s="19">
        <v>1</v>
      </c>
      <c r="B119" s="18" t="s">
        <v>110</v>
      </c>
      <c r="C119" s="15"/>
      <c r="D119" s="15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</row>
    <row r="120" spans="1:22" ht="25.5" x14ac:dyDescent="0.25">
      <c r="A120" s="19">
        <v>2</v>
      </c>
      <c r="B120" s="16" t="s">
        <v>111</v>
      </c>
      <c r="C120" s="18"/>
      <c r="D120" s="18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</row>
    <row r="121" spans="1:22" x14ac:dyDescent="0.25">
      <c r="A121" s="19">
        <v>3</v>
      </c>
      <c r="B121" s="18" t="s">
        <v>112</v>
      </c>
      <c r="C121" s="15"/>
      <c r="D121" s="15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</row>
    <row r="122" spans="1:22" x14ac:dyDescent="0.25">
      <c r="A122" s="18" t="s">
        <v>17</v>
      </c>
      <c r="B122" s="18" t="s">
        <v>113</v>
      </c>
      <c r="C122" s="15"/>
      <c r="D122" s="15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</row>
    <row r="123" spans="1:22" x14ac:dyDescent="0.25">
      <c r="A123" s="18" t="s">
        <v>19</v>
      </c>
      <c r="B123" s="18" t="s">
        <v>114</v>
      </c>
      <c r="C123" s="15"/>
      <c r="D123" s="15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</row>
    <row r="124" spans="1:22" x14ac:dyDescent="0.25">
      <c r="A124" s="18" t="s">
        <v>21</v>
      </c>
      <c r="B124" s="18" t="s">
        <v>115</v>
      </c>
      <c r="C124" s="15"/>
      <c r="D124" s="15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</row>
    <row r="125" spans="1:22" x14ac:dyDescent="0.25">
      <c r="A125" s="18" t="s">
        <v>23</v>
      </c>
      <c r="B125" s="18" t="s">
        <v>116</v>
      </c>
      <c r="C125" s="18"/>
      <c r="D125" s="18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</row>
    <row r="126" spans="1:22" x14ac:dyDescent="0.25">
      <c r="A126" s="18" t="s">
        <v>25</v>
      </c>
      <c r="B126" s="18" t="s">
        <v>117</v>
      </c>
      <c r="C126" s="18"/>
      <c r="D126" s="18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</row>
    <row r="127" spans="1:22" x14ac:dyDescent="0.25">
      <c r="A127" s="2" t="s">
        <v>29</v>
      </c>
      <c r="B127" s="2" t="s">
        <v>118</v>
      </c>
      <c r="C127" s="14">
        <f>C128+C138+C150</f>
        <v>251358.15</v>
      </c>
      <c r="D127" s="14">
        <f>D128+D138+D150</f>
        <v>362990.68</v>
      </c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</row>
    <row r="128" spans="1:22" x14ac:dyDescent="0.25">
      <c r="A128" s="19">
        <v>1</v>
      </c>
      <c r="B128" s="18" t="s">
        <v>119</v>
      </c>
      <c r="C128" s="15"/>
      <c r="D128" s="15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</row>
    <row r="129" spans="1:22" x14ac:dyDescent="0.25">
      <c r="A129" s="18" t="s">
        <v>17</v>
      </c>
      <c r="B129" s="18" t="s">
        <v>120</v>
      </c>
      <c r="C129" s="15"/>
      <c r="D129" s="15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</row>
    <row r="130" spans="1:22" x14ac:dyDescent="0.25">
      <c r="A130" s="18"/>
      <c r="B130" s="18" t="s">
        <v>61</v>
      </c>
      <c r="C130" s="15"/>
      <c r="D130" s="15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</row>
    <row r="131" spans="1:22" x14ac:dyDescent="0.25">
      <c r="A131" s="18"/>
      <c r="B131" s="18" t="s">
        <v>62</v>
      </c>
      <c r="C131" s="15"/>
      <c r="D131" s="15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</row>
    <row r="132" spans="1:22" x14ac:dyDescent="0.25">
      <c r="A132" s="18" t="s">
        <v>19</v>
      </c>
      <c r="B132" s="18" t="s">
        <v>63</v>
      </c>
      <c r="C132" s="15"/>
      <c r="D132" s="15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</row>
    <row r="133" spans="1:22" ht="25.5" x14ac:dyDescent="0.25">
      <c r="A133" s="18">
        <v>2</v>
      </c>
      <c r="B133" s="16" t="s">
        <v>121</v>
      </c>
      <c r="C133" s="18"/>
      <c r="D133" s="18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</row>
    <row r="134" spans="1:22" x14ac:dyDescent="0.25">
      <c r="A134" s="18" t="s">
        <v>17</v>
      </c>
      <c r="B134" s="18" t="s">
        <v>120</v>
      </c>
      <c r="C134" s="18"/>
      <c r="D134" s="18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</row>
    <row r="135" spans="1:22" x14ac:dyDescent="0.25">
      <c r="A135" s="18"/>
      <c r="B135" s="18" t="s">
        <v>61</v>
      </c>
      <c r="C135" s="18"/>
      <c r="D135" s="18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</row>
    <row r="136" spans="1:22" x14ac:dyDescent="0.25">
      <c r="A136" s="18"/>
      <c r="B136" s="18" t="s">
        <v>62</v>
      </c>
      <c r="C136" s="18"/>
      <c r="D136" s="18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</row>
    <row r="137" spans="1:22" x14ac:dyDescent="0.25">
      <c r="A137" s="18" t="s">
        <v>19</v>
      </c>
      <c r="B137" s="18" t="s">
        <v>63</v>
      </c>
      <c r="C137" s="18"/>
      <c r="D137" s="18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</row>
    <row r="138" spans="1:22" x14ac:dyDescent="0.25">
      <c r="A138" s="18">
        <v>3</v>
      </c>
      <c r="B138" s="18" t="s">
        <v>122</v>
      </c>
      <c r="C138" s="9">
        <f>SUM(C139:C142,C145:C149)</f>
        <v>251358.15</v>
      </c>
      <c r="D138" s="9">
        <f>SUM(D139:D142,D145:D149)</f>
        <v>362990.68</v>
      </c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</row>
    <row r="139" spans="1:22" x14ac:dyDescent="0.25">
      <c r="A139" s="18" t="s">
        <v>17</v>
      </c>
      <c r="B139" s="18" t="s">
        <v>113</v>
      </c>
      <c r="C139" s="15"/>
      <c r="D139" s="15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</row>
    <row r="140" spans="1:22" x14ac:dyDescent="0.25">
      <c r="A140" s="18" t="s">
        <v>19</v>
      </c>
      <c r="B140" s="18" t="s">
        <v>114</v>
      </c>
      <c r="C140" s="15"/>
      <c r="D140" s="15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</row>
    <row r="141" spans="1:22" x14ac:dyDescent="0.25">
      <c r="A141" s="18" t="s">
        <v>21</v>
      </c>
      <c r="B141" s="18" t="s">
        <v>123</v>
      </c>
      <c r="C141" s="15"/>
      <c r="D141" s="15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</row>
    <row r="142" spans="1:22" x14ac:dyDescent="0.25">
      <c r="A142" s="18" t="s">
        <v>23</v>
      </c>
      <c r="B142" s="18" t="s">
        <v>124</v>
      </c>
      <c r="C142" s="15">
        <f>SUM(C143:C144)</f>
        <v>57834.12</v>
      </c>
      <c r="D142" s="15">
        <f>SUM(D143:D144)</f>
        <v>48746.16</v>
      </c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</row>
    <row r="143" spans="1:22" x14ac:dyDescent="0.25">
      <c r="A143" s="18"/>
      <c r="B143" s="18" t="s">
        <v>61</v>
      </c>
      <c r="C143" s="15">
        <v>57834.12</v>
      </c>
      <c r="D143" s="15">
        <v>48746.16</v>
      </c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</row>
    <row r="144" spans="1:22" x14ac:dyDescent="0.25">
      <c r="A144" s="18"/>
      <c r="B144" s="18" t="s">
        <v>62</v>
      </c>
      <c r="C144" s="15"/>
      <c r="D144" s="15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</row>
    <row r="145" spans="1:22" x14ac:dyDescent="0.25">
      <c r="A145" s="18" t="s">
        <v>25</v>
      </c>
      <c r="B145" s="18" t="s">
        <v>125</v>
      </c>
      <c r="C145" s="15"/>
      <c r="D145" s="15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</row>
    <row r="146" spans="1:22" x14ac:dyDescent="0.25">
      <c r="A146" s="18" t="s">
        <v>126</v>
      </c>
      <c r="B146" s="18" t="s">
        <v>116</v>
      </c>
      <c r="C146" s="15"/>
      <c r="D146" s="15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</row>
    <row r="147" spans="1:22" ht="25.5" x14ac:dyDescent="0.25">
      <c r="A147" s="18" t="s">
        <v>127</v>
      </c>
      <c r="B147" s="16" t="s">
        <v>128</v>
      </c>
      <c r="C147" s="15">
        <v>83156.13</v>
      </c>
      <c r="D147" s="15">
        <f>169335.11+339</f>
        <v>169674.11</v>
      </c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</row>
    <row r="148" spans="1:22" x14ac:dyDescent="0.25">
      <c r="A148" s="18" t="s">
        <v>129</v>
      </c>
      <c r="B148" s="18" t="s">
        <v>130</v>
      </c>
      <c r="C148" s="15">
        <v>102630.49</v>
      </c>
      <c r="D148" s="15">
        <v>136748.95000000001</v>
      </c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</row>
    <row r="149" spans="1:22" x14ac:dyDescent="0.25">
      <c r="A149" s="18" t="s">
        <v>131</v>
      </c>
      <c r="B149" s="18" t="s">
        <v>63</v>
      </c>
      <c r="C149" s="15">
        <v>7737.41</v>
      </c>
      <c r="D149" s="15">
        <v>7821.46</v>
      </c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</row>
    <row r="150" spans="1:22" x14ac:dyDescent="0.25">
      <c r="A150" s="19">
        <v>4</v>
      </c>
      <c r="B150" s="18" t="s">
        <v>132</v>
      </c>
      <c r="C150" s="15">
        <v>0</v>
      </c>
      <c r="D150" s="15">
        <v>0</v>
      </c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</row>
    <row r="151" spans="1:22" x14ac:dyDescent="0.25">
      <c r="A151" s="2" t="s">
        <v>34</v>
      </c>
      <c r="B151" s="2" t="s">
        <v>133</v>
      </c>
      <c r="C151" s="14">
        <f>SUM(C152:C153)</f>
        <v>2219733.69</v>
      </c>
      <c r="D151" s="14">
        <f>SUM(D152:D153)</f>
        <v>2210008.0999999996</v>
      </c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</row>
    <row r="152" spans="1:22" x14ac:dyDescent="0.25">
      <c r="A152" s="19">
        <v>1</v>
      </c>
      <c r="B152" s="18" t="s">
        <v>134</v>
      </c>
      <c r="C152" s="15"/>
      <c r="D152" s="15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</row>
    <row r="153" spans="1:22" x14ac:dyDescent="0.25">
      <c r="A153" s="19">
        <v>2</v>
      </c>
      <c r="B153" s="18" t="s">
        <v>135</v>
      </c>
      <c r="C153" s="15">
        <f>SUM(C154:C155)</f>
        <v>2219733.69</v>
      </c>
      <c r="D153" s="15">
        <f>SUM(D154:D155)</f>
        <v>2210008.0999999996</v>
      </c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</row>
    <row r="154" spans="1:22" x14ac:dyDescent="0.25">
      <c r="A154" s="18"/>
      <c r="B154" s="18" t="s">
        <v>107</v>
      </c>
      <c r="C154" s="15">
        <v>2219733.69</v>
      </c>
      <c r="D154" s="15">
        <v>2117525.7799999998</v>
      </c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</row>
    <row r="155" spans="1:22" x14ac:dyDescent="0.25">
      <c r="A155" s="18"/>
      <c r="B155" s="18" t="s">
        <v>108</v>
      </c>
      <c r="C155" s="15"/>
      <c r="D155" s="15">
        <v>92482.32</v>
      </c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</row>
    <row r="156" spans="1:22" x14ac:dyDescent="0.25">
      <c r="A156" s="10"/>
      <c r="B156" s="11" t="s">
        <v>136</v>
      </c>
      <c r="C156" s="20">
        <f>C97+C109</f>
        <v>3409031.16</v>
      </c>
      <c r="D156" s="20">
        <f>D97+D109</f>
        <v>3559004.73</v>
      </c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</row>
    <row r="157" spans="1:22" x14ac:dyDescent="0.2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</row>
    <row r="158" spans="1:22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</row>
    <row r="159" spans="1:22" x14ac:dyDescent="0.2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</row>
    <row r="160" spans="1:22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</row>
    <row r="161" spans="1:22" x14ac:dyDescent="0.25">
      <c r="A161" s="21"/>
      <c r="B161" s="24" t="s">
        <v>137</v>
      </c>
      <c r="C161" s="24" t="s">
        <v>138</v>
      </c>
      <c r="D161" s="24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</row>
    <row r="162" spans="1:22" x14ac:dyDescent="0.25">
      <c r="A162" s="21"/>
      <c r="B162" s="25" t="s">
        <v>139</v>
      </c>
      <c r="C162" s="25" t="s">
        <v>140</v>
      </c>
      <c r="D162" s="25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</row>
    <row r="163" spans="1:22" x14ac:dyDescent="0.25">
      <c r="A163" s="21"/>
      <c r="B163" s="25"/>
      <c r="C163" s="25"/>
      <c r="D163" s="25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</row>
    <row r="164" spans="1:22" x14ac:dyDescent="0.25">
      <c r="A164" s="21"/>
      <c r="B164" s="25"/>
      <c r="C164" s="25"/>
      <c r="D164" s="25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</row>
    <row r="165" spans="1:22" x14ac:dyDescent="0.25">
      <c r="A165" s="21"/>
      <c r="B165" s="25"/>
      <c r="C165" s="25"/>
      <c r="D165" s="25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</row>
    <row r="166" spans="1:22" x14ac:dyDescent="0.25">
      <c r="A166" s="21"/>
      <c r="B166" s="26"/>
      <c r="C166" s="26"/>
      <c r="D166" s="26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</row>
    <row r="167" spans="1:22" x14ac:dyDescent="0.25">
      <c r="A167" s="21"/>
      <c r="B167" s="26" t="s">
        <v>141</v>
      </c>
      <c r="C167" s="26"/>
      <c r="D167" s="26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</row>
    <row r="168" spans="1:22" x14ac:dyDescent="0.2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</row>
    <row r="169" spans="1:22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</row>
    <row r="170" spans="1:22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</row>
    <row r="171" spans="1:22" x14ac:dyDescent="0.2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</row>
    <row r="172" spans="1:22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</row>
    <row r="173" spans="1:22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</row>
    <row r="174" spans="1:22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</row>
    <row r="175" spans="1:22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</row>
    <row r="176" spans="1:22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</row>
    <row r="177" spans="1:22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</row>
    <row r="178" spans="1:22" x14ac:dyDescent="0.2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</row>
    <row r="179" spans="1:22" x14ac:dyDescent="0.2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</row>
    <row r="180" spans="1:22" x14ac:dyDescent="0.2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</row>
    <row r="181" spans="1:22" x14ac:dyDescent="0.2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</row>
    <row r="182" spans="1:22" x14ac:dyDescent="0.2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</row>
    <row r="183" spans="1:22" x14ac:dyDescent="0.2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</row>
    <row r="184" spans="1:22" x14ac:dyDescent="0.2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</row>
    <row r="185" spans="1:22" x14ac:dyDescent="0.2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</row>
    <row r="186" spans="1:22" x14ac:dyDescent="0.2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</row>
    <row r="187" spans="1:22" x14ac:dyDescent="0.2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</row>
    <row r="188" spans="1:22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</row>
    <row r="189" spans="1:22" x14ac:dyDescent="0.2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</row>
    <row r="190" spans="1:22" x14ac:dyDescent="0.2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</row>
    <row r="191" spans="1:22" x14ac:dyDescent="0.2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</row>
    <row r="192" spans="1:22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</row>
    <row r="193" spans="1:22" x14ac:dyDescent="0.2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</row>
    <row r="194" spans="1:22" x14ac:dyDescent="0.25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</row>
    <row r="195" spans="1:22" x14ac:dyDescent="0.2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</row>
    <row r="196" spans="1:22" x14ac:dyDescent="0.25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</row>
    <row r="197" spans="1:22" x14ac:dyDescent="0.25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</row>
    <row r="198" spans="1:22" x14ac:dyDescent="0.25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</row>
    <row r="199" spans="1:22" x14ac:dyDescent="0.25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</row>
    <row r="200" spans="1:22" x14ac:dyDescent="0.25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</row>
    <row r="201" spans="1:22" x14ac:dyDescent="0.25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</row>
    <row r="202" spans="1:22" x14ac:dyDescent="0.25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</row>
    <row r="203" spans="1:22" x14ac:dyDescent="0.25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</row>
    <row r="204" spans="1:22" x14ac:dyDescent="0.25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</row>
    <row r="205" spans="1:22" x14ac:dyDescent="0.2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</row>
    <row r="206" spans="1:22" x14ac:dyDescent="0.25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</row>
    <row r="207" spans="1:22" x14ac:dyDescent="0.25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</row>
    <row r="208" spans="1:22" x14ac:dyDescent="0.25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</row>
    <row r="209" spans="1:22" x14ac:dyDescent="0.25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</row>
    <row r="210" spans="1:22" x14ac:dyDescent="0.25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</row>
    <row r="211" spans="1:22" x14ac:dyDescent="0.25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</row>
    <row r="212" spans="1:22" x14ac:dyDescent="0.25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</row>
    <row r="213" spans="1:22" x14ac:dyDescent="0.25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</row>
    <row r="214" spans="1:22" x14ac:dyDescent="0.25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</row>
    <row r="215" spans="1:22" x14ac:dyDescent="0.2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</row>
    <row r="216" spans="1:22" x14ac:dyDescent="0.25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</row>
    <row r="217" spans="1:22" x14ac:dyDescent="0.25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</row>
    <row r="218" spans="1:22" x14ac:dyDescent="0.25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</row>
    <row r="219" spans="1:22" x14ac:dyDescent="0.25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</row>
    <row r="220" spans="1:22" x14ac:dyDescent="0.25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</row>
    <row r="221" spans="1:22" x14ac:dyDescent="0.25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</row>
    <row r="222" spans="1:22" x14ac:dyDescent="0.25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</row>
    <row r="223" spans="1:22" x14ac:dyDescent="0.25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</row>
    <row r="224" spans="1:22" x14ac:dyDescent="0.25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</row>
    <row r="225" spans="1:22" x14ac:dyDescent="0.2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</row>
    <row r="226" spans="1:22" x14ac:dyDescent="0.25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</row>
    <row r="227" spans="1:22" x14ac:dyDescent="0.25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</row>
    <row r="228" spans="1:22" x14ac:dyDescent="0.25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</row>
    <row r="229" spans="1:22" x14ac:dyDescent="0.25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</row>
    <row r="230" spans="1:22" x14ac:dyDescent="0.25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</row>
    <row r="231" spans="1:22" x14ac:dyDescent="0.25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</row>
    <row r="232" spans="1:22" x14ac:dyDescent="0.25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</row>
    <row r="233" spans="1:22" x14ac:dyDescent="0.25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</row>
    <row r="234" spans="1:22" x14ac:dyDescent="0.25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</row>
    <row r="235" spans="1:22" x14ac:dyDescent="0.25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</row>
    <row r="236" spans="1:22" x14ac:dyDescent="0.25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</row>
    <row r="237" spans="1:22" x14ac:dyDescent="0.25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</row>
    <row r="238" spans="1:22" x14ac:dyDescent="0.25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</row>
    <row r="239" spans="1:22" x14ac:dyDescent="0.25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</row>
    <row r="240" spans="1:22" x14ac:dyDescent="0.25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</row>
    <row r="241" spans="1:22" x14ac:dyDescent="0.25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</row>
    <row r="242" spans="1:22" x14ac:dyDescent="0.25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</row>
    <row r="243" spans="1:22" x14ac:dyDescent="0.25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</row>
    <row r="244" spans="1:22" x14ac:dyDescent="0.25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</row>
    <row r="245" spans="1:22" x14ac:dyDescent="0.25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</row>
    <row r="246" spans="1:22" x14ac:dyDescent="0.25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</row>
    <row r="247" spans="1:22" x14ac:dyDescent="0.25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</row>
    <row r="248" spans="1:22" x14ac:dyDescent="0.25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</row>
    <row r="249" spans="1:22" x14ac:dyDescent="0.25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</row>
    <row r="250" spans="1:22" x14ac:dyDescent="0.25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</row>
    <row r="251" spans="1:22" x14ac:dyDescent="0.25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</row>
    <row r="252" spans="1:22" x14ac:dyDescent="0.25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</row>
    <row r="253" spans="1:22" x14ac:dyDescent="0.25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</row>
    <row r="254" spans="1:22" x14ac:dyDescent="0.25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</row>
    <row r="255" spans="1:22" x14ac:dyDescent="0.25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</row>
    <row r="256" spans="1:22" x14ac:dyDescent="0.25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</row>
    <row r="257" spans="1:22" x14ac:dyDescent="0.25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</row>
    <row r="258" spans="1:22" x14ac:dyDescent="0.25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</row>
    <row r="259" spans="1:22" x14ac:dyDescent="0.25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</row>
    <row r="260" spans="1:22" x14ac:dyDescent="0.25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</row>
    <row r="261" spans="1:22" x14ac:dyDescent="0.25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</row>
    <row r="262" spans="1:22" x14ac:dyDescent="0.25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</row>
    <row r="263" spans="1:22" x14ac:dyDescent="0.25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</row>
    <row r="264" spans="1:22" x14ac:dyDescent="0.25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</row>
    <row r="265" spans="1:22" x14ac:dyDescent="0.25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</row>
    <row r="266" spans="1:22" x14ac:dyDescent="0.25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</row>
    <row r="267" spans="1:22" x14ac:dyDescent="0.25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</row>
    <row r="268" spans="1:22" x14ac:dyDescent="0.25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</row>
    <row r="269" spans="1:22" x14ac:dyDescent="0.25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</row>
    <row r="270" spans="1:22" x14ac:dyDescent="0.25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</row>
    <row r="271" spans="1:22" x14ac:dyDescent="0.25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</row>
    <row r="272" spans="1:22" x14ac:dyDescent="0.25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</row>
    <row r="273" spans="1:22" x14ac:dyDescent="0.25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</row>
    <row r="274" spans="1:22" x14ac:dyDescent="0.25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</row>
    <row r="275" spans="1:22" x14ac:dyDescent="0.25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</row>
    <row r="276" spans="1:22" x14ac:dyDescent="0.25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</row>
    <row r="277" spans="1:22" x14ac:dyDescent="0.25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</row>
    <row r="278" spans="1:22" x14ac:dyDescent="0.25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</row>
    <row r="279" spans="1:22" x14ac:dyDescent="0.25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</row>
    <row r="280" spans="1:22" x14ac:dyDescent="0.25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</row>
    <row r="281" spans="1:22" x14ac:dyDescent="0.25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</row>
    <row r="282" spans="1:22" x14ac:dyDescent="0.25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</row>
    <row r="283" spans="1:22" x14ac:dyDescent="0.25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</row>
    <row r="284" spans="1:22" x14ac:dyDescent="0.25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</row>
    <row r="285" spans="1:22" x14ac:dyDescent="0.25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</row>
    <row r="286" spans="1:22" x14ac:dyDescent="0.25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</row>
    <row r="287" spans="1:22" x14ac:dyDescent="0.25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</row>
    <row r="288" spans="1:22" x14ac:dyDescent="0.25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</row>
    <row r="289" spans="1:22" x14ac:dyDescent="0.25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</row>
    <row r="290" spans="1:22" x14ac:dyDescent="0.25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</row>
    <row r="291" spans="1:22" x14ac:dyDescent="0.25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</row>
    <row r="292" spans="1:22" x14ac:dyDescent="0.25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</row>
    <row r="293" spans="1:22" x14ac:dyDescent="0.25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</row>
    <row r="294" spans="1:22" x14ac:dyDescent="0.25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</row>
    <row r="295" spans="1:22" x14ac:dyDescent="0.25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</row>
    <row r="296" spans="1:22" x14ac:dyDescent="0.25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</row>
    <row r="297" spans="1:22" x14ac:dyDescent="0.25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</row>
    <row r="298" spans="1:22" x14ac:dyDescent="0.25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</row>
    <row r="299" spans="1:22" x14ac:dyDescent="0.25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</row>
    <row r="300" spans="1:22" x14ac:dyDescent="0.25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</row>
    <row r="301" spans="1:22" x14ac:dyDescent="0.25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</row>
    <row r="302" spans="1:22" x14ac:dyDescent="0.25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</row>
    <row r="303" spans="1:22" x14ac:dyDescent="0.25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</row>
    <row r="304" spans="1:22" x14ac:dyDescent="0.25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</row>
    <row r="305" spans="1:22" x14ac:dyDescent="0.25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</row>
    <row r="306" spans="1:22" x14ac:dyDescent="0.25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</row>
    <row r="307" spans="1:22" x14ac:dyDescent="0.25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</row>
    <row r="308" spans="1:22" x14ac:dyDescent="0.25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</row>
    <row r="309" spans="1:22" x14ac:dyDescent="0.25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</row>
    <row r="310" spans="1:22" x14ac:dyDescent="0.25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</row>
    <row r="311" spans="1:22" x14ac:dyDescent="0.25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</row>
    <row r="312" spans="1:22" x14ac:dyDescent="0.25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</row>
    <row r="313" spans="1:22" x14ac:dyDescent="0.25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</row>
    <row r="314" spans="1:22" x14ac:dyDescent="0.25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</row>
    <row r="315" spans="1:22" x14ac:dyDescent="0.25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</row>
    <row r="316" spans="1:22" x14ac:dyDescent="0.25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</row>
    <row r="317" spans="1:22" x14ac:dyDescent="0.25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</row>
    <row r="318" spans="1:22" x14ac:dyDescent="0.25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</row>
    <row r="319" spans="1:22" x14ac:dyDescent="0.25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</row>
    <row r="320" spans="1:22" x14ac:dyDescent="0.25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</row>
    <row r="321" spans="1:22" x14ac:dyDescent="0.25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</row>
    <row r="322" spans="1:22" x14ac:dyDescent="0.25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</row>
    <row r="323" spans="1:22" x14ac:dyDescent="0.25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</row>
    <row r="324" spans="1:22" x14ac:dyDescent="0.25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</row>
    <row r="325" spans="1:22" x14ac:dyDescent="0.25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</row>
    <row r="326" spans="1:22" x14ac:dyDescent="0.25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</row>
    <row r="327" spans="1:22" x14ac:dyDescent="0.25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</row>
    <row r="328" spans="1:22" x14ac:dyDescent="0.25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</row>
    <row r="329" spans="1:22" x14ac:dyDescent="0.25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</row>
    <row r="330" spans="1:22" x14ac:dyDescent="0.25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</row>
    <row r="331" spans="1:22" x14ac:dyDescent="0.25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</row>
    <row r="332" spans="1:22" x14ac:dyDescent="0.25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</row>
    <row r="333" spans="1:22" x14ac:dyDescent="0.25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</row>
    <row r="334" spans="1:22" x14ac:dyDescent="0.25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</row>
    <row r="335" spans="1:22" x14ac:dyDescent="0.25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</row>
    <row r="336" spans="1:22" x14ac:dyDescent="0.25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</row>
    <row r="337" spans="1:22" x14ac:dyDescent="0.25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</row>
    <row r="338" spans="1:22" x14ac:dyDescent="0.25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</row>
    <row r="339" spans="1:22" x14ac:dyDescent="0.25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</row>
    <row r="340" spans="1:22" x14ac:dyDescent="0.25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</row>
    <row r="341" spans="1:22" x14ac:dyDescent="0.25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</row>
    <row r="342" spans="1:22" x14ac:dyDescent="0.25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</row>
    <row r="343" spans="1:22" x14ac:dyDescent="0.25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</row>
    <row r="344" spans="1:22" x14ac:dyDescent="0.25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</row>
    <row r="345" spans="1:22" x14ac:dyDescent="0.25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</row>
    <row r="346" spans="1:22" x14ac:dyDescent="0.25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</row>
    <row r="347" spans="1:22" x14ac:dyDescent="0.25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</row>
    <row r="348" spans="1:22" x14ac:dyDescent="0.25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</row>
    <row r="349" spans="1:22" x14ac:dyDescent="0.25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</row>
    <row r="350" spans="1:22" x14ac:dyDescent="0.25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</row>
    <row r="351" spans="1:22" s="21" customFormat="1" x14ac:dyDescent="0.25"/>
    <row r="352" spans="1:22" s="21" customFormat="1" x14ac:dyDescent="0.25"/>
    <row r="353" s="21" customFormat="1" x14ac:dyDescent="0.25"/>
    <row r="354" s="21" customFormat="1" x14ac:dyDescent="0.25"/>
    <row r="355" s="21" customFormat="1" x14ac:dyDescent="0.25"/>
    <row r="356" s="21" customFormat="1" x14ac:dyDescent="0.25"/>
    <row r="357" s="21" customFormat="1" x14ac:dyDescent="0.25"/>
    <row r="358" s="21" customFormat="1" x14ac:dyDescent="0.25"/>
    <row r="359" s="21" customFormat="1" x14ac:dyDescent="0.25"/>
    <row r="360" s="21" customFormat="1" x14ac:dyDescent="0.25"/>
    <row r="361" s="21" customFormat="1" x14ac:dyDescent="0.25"/>
    <row r="362" s="21" customFormat="1" x14ac:dyDescent="0.25"/>
    <row r="363" s="21" customFormat="1" x14ac:dyDescent="0.25"/>
    <row r="364" s="21" customFormat="1" x14ac:dyDescent="0.25"/>
    <row r="365" s="21" customFormat="1" x14ac:dyDescent="0.25"/>
    <row r="366" s="21" customFormat="1" x14ac:dyDescent="0.25"/>
    <row r="367" s="21" customFormat="1" x14ac:dyDescent="0.25"/>
    <row r="368" s="21" customFormat="1" x14ac:dyDescent="0.25"/>
    <row r="369" s="21" customFormat="1" x14ac:dyDescent="0.25"/>
    <row r="370" s="21" customFormat="1" x14ac:dyDescent="0.25"/>
    <row r="371" s="21" customFormat="1" x14ac:dyDescent="0.25"/>
    <row r="372" s="21" customFormat="1" x14ac:dyDescent="0.25"/>
    <row r="373" s="21" customFormat="1" x14ac:dyDescent="0.25"/>
    <row r="374" s="21" customFormat="1" x14ac:dyDescent="0.25"/>
    <row r="375" s="21" customFormat="1" x14ac:dyDescent="0.25"/>
    <row r="376" s="21" customFormat="1" x14ac:dyDescent="0.25"/>
    <row r="377" s="21" customFormat="1" x14ac:dyDescent="0.25"/>
    <row r="378" s="21" customFormat="1" x14ac:dyDescent="0.25"/>
    <row r="379" s="21" customFormat="1" x14ac:dyDescent="0.25"/>
    <row r="380" s="21" customFormat="1" x14ac:dyDescent="0.25"/>
    <row r="381" s="21" customFormat="1" x14ac:dyDescent="0.25"/>
    <row r="382" s="21" customFormat="1" x14ac:dyDescent="0.25"/>
    <row r="383" s="21" customFormat="1" x14ac:dyDescent="0.25"/>
    <row r="384" s="21" customFormat="1" x14ac:dyDescent="0.25"/>
    <row r="385" s="21" customFormat="1" x14ac:dyDescent="0.25"/>
    <row r="386" s="21" customFormat="1" x14ac:dyDescent="0.25"/>
    <row r="387" s="21" customFormat="1" x14ac:dyDescent="0.25"/>
    <row r="388" s="21" customFormat="1" x14ac:dyDescent="0.25"/>
    <row r="389" s="21" customFormat="1" x14ac:dyDescent="0.25"/>
    <row r="390" s="21" customFormat="1" x14ac:dyDescent="0.25"/>
    <row r="391" s="21" customFormat="1" x14ac:dyDescent="0.25"/>
    <row r="392" s="21" customFormat="1" x14ac:dyDescent="0.25"/>
    <row r="393" s="21" customFormat="1" x14ac:dyDescent="0.25"/>
    <row r="394" s="21" customFormat="1" x14ac:dyDescent="0.25"/>
    <row r="395" s="21" customFormat="1" x14ac:dyDescent="0.25"/>
    <row r="396" s="21" customFormat="1" x14ac:dyDescent="0.25"/>
    <row r="397" s="21" customFormat="1" x14ac:dyDescent="0.25"/>
    <row r="398" s="21" customFormat="1" x14ac:dyDescent="0.25"/>
    <row r="399" s="21" customFormat="1" x14ac:dyDescent="0.25"/>
  </sheetData>
  <sheetProtection password="EA92" sheet="1" objects="1" scenarios="1" selectLockedCells="1" selectUnlockedCells="1"/>
  <mergeCells count="8">
    <mergeCell ref="A95:A96"/>
    <mergeCell ref="B95:B96"/>
    <mergeCell ref="C95:D95"/>
    <mergeCell ref="A1:D1"/>
    <mergeCell ref="A2:D2"/>
    <mergeCell ref="A4:A5"/>
    <mergeCell ref="B4:B5"/>
    <mergeCell ref="C4:D4"/>
  </mergeCells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BILANS 2022</vt:lpstr>
      <vt:lpstr>'BILANS 2022'!Obszar_wydruku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2023-05-30T06:09:06Z</dcterms:modified>
</cp:coreProperties>
</file>