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100" yWindow="1365" windowWidth="21570" windowHeight="14145" tabRatio="959" firstSheet="1" activeTab="2"/>
  </bookViews>
  <sheets>
    <sheet name="Instrukcja" sheetId="36" r:id="rId1"/>
    <sheet name="I Wprowadzenie" sheetId="26" r:id="rId2"/>
    <sheet name="II Dod.inf.i objaśn." sheetId="6" r:id="rId3"/>
    <sheet name="1.1" sheetId="7" r:id="rId4"/>
    <sheet name="1.2" sheetId="8" r:id="rId5"/>
    <sheet name="1.3" sheetId="30" r:id="rId6"/>
    <sheet name="1.4" sheetId="10" r:id="rId7"/>
    <sheet name="1.5" sheetId="29" r:id="rId8"/>
    <sheet name="1.6" sheetId="12" r:id="rId9"/>
    <sheet name="1.7" sheetId="13" r:id="rId10"/>
    <sheet name="1.8" sheetId="14" r:id="rId11"/>
    <sheet name="1.9" sheetId="15" r:id="rId12"/>
    <sheet name="1.10" sheetId="32" r:id="rId13"/>
    <sheet name="1.11" sheetId="16" r:id="rId14"/>
    <sheet name="1.12" sheetId="31" r:id="rId15"/>
    <sheet name="1.13" sheetId="19" r:id="rId16"/>
    <sheet name="1.14" sheetId="33" r:id="rId17"/>
    <sheet name="1.15" sheetId="34" r:id="rId18"/>
    <sheet name="1.16" sheetId="35" r:id="rId19"/>
    <sheet name="2.1" sheetId="23" r:id="rId20"/>
    <sheet name="2.2" sheetId="37" r:id="rId21"/>
    <sheet name="2.3" sheetId="25" r:id="rId22"/>
    <sheet name="2.5" sheetId="27" r:id="rId23"/>
    <sheet name="2.4" sheetId="38" r:id="rId24"/>
    <sheet name="3." sheetId="28" r:id="rId25"/>
  </sheets>
  <definedNames>
    <definedName name="_xlnm._FilterDatabase" localSheetId="1" hidden="1">'I Wprowadzenie'!$A$5:$B$5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5" l="1"/>
  <c r="C17" i="25"/>
  <c r="D14" i="25"/>
  <c r="C14" i="25"/>
  <c r="D8" i="25"/>
  <c r="C8" i="25"/>
  <c r="E143" i="6"/>
  <c r="P25" i="6" l="1"/>
  <c r="R25" i="6" s="1"/>
  <c r="K25" i="6"/>
  <c r="G25" i="6"/>
  <c r="P24" i="6"/>
  <c r="R24" i="6" s="1"/>
  <c r="K24" i="6"/>
  <c r="G24" i="6"/>
  <c r="P23" i="6"/>
  <c r="R23" i="6" s="1"/>
  <c r="K23" i="6"/>
  <c r="G23" i="6"/>
  <c r="P22" i="6"/>
  <c r="R22" i="6" s="1"/>
  <c r="K22" i="6"/>
  <c r="G22" i="6"/>
  <c r="P21" i="6"/>
  <c r="R21" i="6" s="1"/>
  <c r="K21" i="6"/>
  <c r="G21" i="6"/>
  <c r="P20" i="6"/>
  <c r="R20" i="6" s="1"/>
  <c r="K20" i="6"/>
  <c r="G20" i="6"/>
  <c r="P19" i="6"/>
  <c r="R19" i="6" s="1"/>
  <c r="K19" i="6"/>
  <c r="G19" i="6"/>
  <c r="P18" i="6"/>
  <c r="R18" i="6" s="1"/>
  <c r="K18" i="6"/>
  <c r="G18" i="6"/>
  <c r="P17" i="6"/>
  <c r="R17" i="6" s="1"/>
  <c r="K17" i="6"/>
  <c r="G17" i="6"/>
  <c r="G15" i="6" s="1"/>
  <c r="P16" i="6"/>
  <c r="K16" i="6"/>
  <c r="G16" i="6"/>
  <c r="L16" i="6" s="1"/>
  <c r="Q15" i="6"/>
  <c r="Q14" i="6" s="1"/>
  <c r="O15" i="6"/>
  <c r="O14" i="6" s="1"/>
  <c r="N15" i="6"/>
  <c r="N14" i="6" s="1"/>
  <c r="N26" i="6" s="1"/>
  <c r="M15" i="6"/>
  <c r="M14" i="6" s="1"/>
  <c r="J15" i="6"/>
  <c r="I15" i="6"/>
  <c r="I14" i="6" s="1"/>
  <c r="H15" i="6"/>
  <c r="F15" i="6"/>
  <c r="F14" i="6" s="1"/>
  <c r="D15" i="6"/>
  <c r="D14" i="6" s="1"/>
  <c r="C15" i="6"/>
  <c r="C14" i="6" s="1"/>
  <c r="J14" i="6"/>
  <c r="H14" i="6"/>
  <c r="E14" i="6"/>
  <c r="P13" i="6"/>
  <c r="K13" i="6"/>
  <c r="G13" i="6"/>
  <c r="L13" i="6" s="1"/>
  <c r="S13" i="6" s="1"/>
  <c r="P12" i="6"/>
  <c r="R12" i="6" s="1"/>
  <c r="R11" i="6" s="1"/>
  <c r="K12" i="6"/>
  <c r="L12" i="6" s="1"/>
  <c r="G12" i="6"/>
  <c r="Q11" i="6"/>
  <c r="O11" i="6"/>
  <c r="P11" i="6" s="1"/>
  <c r="M11" i="6"/>
  <c r="J11" i="6"/>
  <c r="I11" i="6"/>
  <c r="H11" i="6"/>
  <c r="F11" i="6"/>
  <c r="E11" i="6"/>
  <c r="D11" i="6"/>
  <c r="C11" i="6"/>
  <c r="J10" i="7"/>
  <c r="C10" i="7"/>
  <c r="L18" i="6" l="1"/>
  <c r="M26" i="6"/>
  <c r="L17" i="6"/>
  <c r="Q26" i="6"/>
  <c r="S18" i="6"/>
  <c r="G11" i="6"/>
  <c r="G14" i="6"/>
  <c r="I26" i="6"/>
  <c r="P15" i="6"/>
  <c r="P14" i="6" s="1"/>
  <c r="F26" i="6"/>
  <c r="C26" i="6"/>
  <c r="R15" i="6"/>
  <c r="R14" i="6" s="1"/>
  <c r="S17" i="6"/>
  <c r="J26" i="6"/>
  <c r="K15" i="6"/>
  <c r="K14" i="6" s="1"/>
  <c r="L19" i="6"/>
  <c r="S19" i="6" s="1"/>
  <c r="L20" i="6"/>
  <c r="S20" i="6" s="1"/>
  <c r="L21" i="6"/>
  <c r="S21" i="6" s="1"/>
  <c r="L22" i="6"/>
  <c r="S22" i="6" s="1"/>
  <c r="L23" i="6"/>
  <c r="S23" i="6" s="1"/>
  <c r="L24" i="6"/>
  <c r="S24" i="6" s="1"/>
  <c r="L25" i="6"/>
  <c r="S25" i="6" s="1"/>
  <c r="H26" i="6"/>
  <c r="R26" i="6"/>
  <c r="E26" i="6"/>
  <c r="S16" i="6"/>
  <c r="S12" i="6"/>
  <c r="L11" i="6"/>
  <c r="D26" i="6"/>
  <c r="P26" i="6"/>
  <c r="O26" i="6"/>
  <c r="K11" i="6"/>
  <c r="E152" i="6"/>
  <c r="D152" i="6"/>
  <c r="E149" i="6"/>
  <c r="D149" i="6"/>
  <c r="D143" i="6"/>
  <c r="E133" i="6"/>
  <c r="D133" i="6"/>
  <c r="C133" i="6"/>
  <c r="D114" i="6"/>
  <c r="H67" i="6"/>
  <c r="H66" i="6"/>
  <c r="H65" i="6"/>
  <c r="H64" i="6"/>
  <c r="H63" i="6"/>
  <c r="G62" i="6"/>
  <c r="G68" i="6" s="1"/>
  <c r="F62" i="6"/>
  <c r="F68" i="6" s="1"/>
  <c r="E62" i="6"/>
  <c r="E68" i="6" s="1"/>
  <c r="D62" i="6"/>
  <c r="D68" i="6" s="1"/>
  <c r="H61" i="6"/>
  <c r="G50" i="6"/>
  <c r="F50" i="6"/>
  <c r="E50" i="6"/>
  <c r="D50" i="6"/>
  <c r="L15" i="6" l="1"/>
  <c r="L14" i="6" s="1"/>
  <c r="S14" i="6" s="1"/>
  <c r="K26" i="6"/>
  <c r="H62" i="6"/>
  <c r="H68" i="6" s="1"/>
  <c r="G26" i="6"/>
  <c r="S11" i="6"/>
  <c r="P20" i="7"/>
  <c r="R20" i="7" s="1"/>
  <c r="K20" i="7"/>
  <c r="G20" i="7"/>
  <c r="L20" i="7" s="1"/>
  <c r="S20" i="7" s="1"/>
  <c r="P19" i="7"/>
  <c r="R19" i="7" s="1"/>
  <c r="K19" i="7"/>
  <c r="G19" i="7"/>
  <c r="P18" i="7"/>
  <c r="R18" i="7" s="1"/>
  <c r="K18" i="7"/>
  <c r="G18" i="7"/>
  <c r="L18" i="7" s="1"/>
  <c r="P17" i="7"/>
  <c r="R17" i="7" s="1"/>
  <c r="K17" i="7"/>
  <c r="G17" i="7"/>
  <c r="P16" i="7"/>
  <c r="R16" i="7" s="1"/>
  <c r="K16" i="7"/>
  <c r="G16" i="7"/>
  <c r="P15" i="7"/>
  <c r="R15" i="7" s="1"/>
  <c r="K15" i="7"/>
  <c r="L15" i="7" s="1"/>
  <c r="G15" i="7"/>
  <c r="P14" i="7"/>
  <c r="R14" i="7" s="1"/>
  <c r="K14" i="7"/>
  <c r="G14" i="7"/>
  <c r="L14" i="7" s="1"/>
  <c r="P13" i="7"/>
  <c r="R13" i="7" s="1"/>
  <c r="K13" i="7"/>
  <c r="L13" i="7" s="1"/>
  <c r="S13" i="7" s="1"/>
  <c r="G13" i="7"/>
  <c r="P12" i="7"/>
  <c r="R12" i="7" s="1"/>
  <c r="K12" i="7"/>
  <c r="G12" i="7"/>
  <c r="P11" i="7"/>
  <c r="K11" i="7"/>
  <c r="G11" i="7"/>
  <c r="L11" i="7" s="1"/>
  <c r="Q10" i="7"/>
  <c r="O10" i="7"/>
  <c r="O9" i="7" s="1"/>
  <c r="N10" i="7"/>
  <c r="N9" i="7" s="1"/>
  <c r="N21" i="7" s="1"/>
  <c r="M10" i="7"/>
  <c r="I10" i="7"/>
  <c r="I9" i="7" s="1"/>
  <c r="H10" i="7"/>
  <c r="F10" i="7"/>
  <c r="F9" i="7" s="1"/>
  <c r="D10" i="7"/>
  <c r="Q9" i="7"/>
  <c r="M9" i="7"/>
  <c r="J9" i="7"/>
  <c r="H9" i="7"/>
  <c r="E9" i="7"/>
  <c r="E21" i="7" s="1"/>
  <c r="D9" i="7"/>
  <c r="C9" i="7"/>
  <c r="P8" i="7"/>
  <c r="K8" i="7"/>
  <c r="G8" i="7"/>
  <c r="L8" i="7" s="1"/>
  <c r="S8" i="7" s="1"/>
  <c r="P7" i="7"/>
  <c r="R7" i="7" s="1"/>
  <c r="R6" i="7" s="1"/>
  <c r="K7" i="7"/>
  <c r="G7" i="7"/>
  <c r="L7" i="7" s="1"/>
  <c r="Q6" i="7"/>
  <c r="Q21" i="7" s="1"/>
  <c r="O6" i="7"/>
  <c r="M6" i="7"/>
  <c r="M21" i="7" s="1"/>
  <c r="K6" i="7"/>
  <c r="J6" i="7"/>
  <c r="J21" i="7" s="1"/>
  <c r="I6" i="7"/>
  <c r="H6" i="7"/>
  <c r="H21" i="7" s="1"/>
  <c r="G6" i="7"/>
  <c r="F6" i="7"/>
  <c r="E6" i="7"/>
  <c r="D6" i="7"/>
  <c r="D21" i="7" s="1"/>
  <c r="C6" i="7"/>
  <c r="S15" i="6" l="1"/>
  <c r="L26" i="6"/>
  <c r="S26" i="6" s="1"/>
  <c r="O21" i="7"/>
  <c r="P10" i="7"/>
  <c r="P9" i="7" s="1"/>
  <c r="K10" i="7"/>
  <c r="K9" i="7" s="1"/>
  <c r="K21" i="7" s="1"/>
  <c r="L16" i="7"/>
  <c r="S16" i="7" s="1"/>
  <c r="I21" i="7"/>
  <c r="L19" i="7"/>
  <c r="L17" i="7"/>
  <c r="S17" i="7" s="1"/>
  <c r="F21" i="7"/>
  <c r="L12" i="7"/>
  <c r="S12" i="7" s="1"/>
  <c r="G10" i="7"/>
  <c r="C21" i="7"/>
  <c r="G21" i="7"/>
  <c r="G9" i="7"/>
  <c r="S11" i="7"/>
  <c r="S7" i="7"/>
  <c r="L6" i="7"/>
  <c r="R10" i="7"/>
  <c r="R9" i="7" s="1"/>
  <c r="R21" i="7" s="1"/>
  <c r="S14" i="7"/>
  <c r="S15" i="7"/>
  <c r="S18" i="7"/>
  <c r="S19" i="7"/>
  <c r="P6" i="7"/>
  <c r="G5" i="8"/>
  <c r="J16" i="12"/>
  <c r="J13" i="12"/>
  <c r="J12" i="12"/>
  <c r="J6" i="12"/>
  <c r="J7" i="12"/>
  <c r="J5" i="12"/>
  <c r="I13" i="12"/>
  <c r="I12" i="12"/>
  <c r="I6" i="12"/>
  <c r="I7" i="12"/>
  <c r="I4" i="12"/>
  <c r="I5" i="12"/>
  <c r="J4" i="12"/>
  <c r="C7" i="37"/>
  <c r="D7" i="37"/>
  <c r="B7" i="37"/>
  <c r="D9" i="15"/>
  <c r="P21" i="7" l="1"/>
  <c r="L10" i="7"/>
  <c r="S10" i="7" s="1"/>
  <c r="S6" i="7"/>
  <c r="G6" i="14"/>
  <c r="G4" i="13"/>
  <c r="G7" i="13"/>
  <c r="G8" i="13"/>
  <c r="G9" i="13"/>
  <c r="G10" i="13"/>
  <c r="G6" i="13"/>
  <c r="C5" i="13"/>
  <c r="L9" i="7" l="1"/>
  <c r="S9" i="7" s="1"/>
  <c r="G5" i="13"/>
  <c r="L21" i="7" l="1"/>
  <c r="S21" i="7" s="1"/>
  <c r="C11" i="33"/>
  <c r="C16" i="10"/>
  <c r="E4" i="23" l="1"/>
  <c r="E5" i="23"/>
  <c r="E6" i="23"/>
  <c r="E3" i="23"/>
  <c r="E7" i="23" l="1"/>
  <c r="C9" i="19" l="1"/>
  <c r="D9" i="19"/>
  <c r="C3" i="19"/>
  <c r="D10" i="15"/>
  <c r="D11" i="15"/>
  <c r="E12" i="15"/>
  <c r="F12" i="15"/>
  <c r="G12" i="15"/>
  <c r="C12" i="15"/>
  <c r="F9" i="32"/>
  <c r="E9" i="32"/>
  <c r="D9" i="32"/>
  <c r="C9" i="32"/>
  <c r="E11" i="31"/>
  <c r="C7" i="34"/>
  <c r="E11" i="33"/>
  <c r="D11" i="33"/>
  <c r="E16" i="10"/>
  <c r="F16" i="10"/>
  <c r="G16" i="10"/>
  <c r="D16" i="10"/>
  <c r="H10" i="8"/>
  <c r="F10" i="8"/>
  <c r="G6" i="8"/>
  <c r="G7" i="8"/>
  <c r="G8" i="8"/>
  <c r="G9" i="8"/>
  <c r="C10" i="8"/>
  <c r="F10" i="30"/>
  <c r="F9" i="30"/>
  <c r="F8" i="30"/>
  <c r="E7" i="30"/>
  <c r="D7" i="30"/>
  <c r="C7" i="30"/>
  <c r="F6" i="30"/>
  <c r="F5" i="30"/>
  <c r="F4" i="30"/>
  <c r="F3" i="30"/>
  <c r="D12" i="15" l="1"/>
  <c r="G10" i="8"/>
  <c r="F7" i="30"/>
  <c r="F10" i="29"/>
  <c r="E10" i="29"/>
  <c r="D10" i="29"/>
  <c r="C10" i="29"/>
  <c r="D7" i="23" l="1"/>
  <c r="C7" i="23"/>
  <c r="G7" i="14" l="1"/>
  <c r="G8" i="14"/>
  <c r="G9" i="14"/>
  <c r="G10" i="14"/>
  <c r="G11" i="14"/>
  <c r="D12" i="14"/>
  <c r="E12" i="14"/>
  <c r="F12" i="14"/>
  <c r="C12" i="14"/>
  <c r="D3" i="19"/>
  <c r="E11" i="16"/>
  <c r="G11" i="13"/>
  <c r="G12" i="14" l="1"/>
  <c r="D5" i="13"/>
  <c r="D11" i="13" s="1"/>
  <c r="E5" i="13"/>
  <c r="E11" i="13" s="1"/>
  <c r="F5" i="13"/>
  <c r="F11" i="13" s="1"/>
  <c r="C11" i="13"/>
  <c r="E10" i="8"/>
  <c r="D10" i="8"/>
  <c r="D4" i="12" l="1"/>
  <c r="E4" i="12"/>
  <c r="F4" i="12"/>
  <c r="G4" i="12"/>
  <c r="H4" i="12"/>
  <c r="C4" i="12"/>
  <c r="D11" i="12"/>
  <c r="E11" i="12"/>
  <c r="F11" i="12"/>
  <c r="G11" i="12"/>
  <c r="H11" i="12"/>
  <c r="I11" i="12"/>
  <c r="J11" i="12"/>
  <c r="C11" i="12"/>
  <c r="H16" i="12" l="1"/>
  <c r="F16" i="12"/>
  <c r="D16" i="12"/>
  <c r="C16" i="12"/>
  <c r="I16" i="12"/>
  <c r="G16" i="12"/>
  <c r="E16" i="12"/>
</calcChain>
</file>

<file path=xl/sharedStrings.xml><?xml version="1.0" encoding="utf-8"?>
<sst xmlns="http://schemas.openxmlformats.org/spreadsheetml/2006/main" count="706" uniqueCount="383">
  <si>
    <t>Lp</t>
  </si>
  <si>
    <t>x</t>
  </si>
  <si>
    <t>…</t>
  </si>
  <si>
    <t>Sporządził: ….</t>
  </si>
  <si>
    <t>I</t>
  </si>
  <si>
    <t>II</t>
  </si>
  <si>
    <t>…..</t>
  </si>
  <si>
    <t>……..</t>
  </si>
  <si>
    <t>powyżej 5 lat</t>
  </si>
  <si>
    <t>powyżej 1 roku do 3 lat</t>
  </si>
  <si>
    <t>powyżej 3 do 5 lat</t>
  </si>
  <si>
    <t>a)</t>
  </si>
  <si>
    <t>b)</t>
  </si>
  <si>
    <t>c)</t>
  </si>
  <si>
    <t>Nazwa grupy rodzajowej środków trwałych, wartości niematerialnych i prawnych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</si>
  <si>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</si>
  <si>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</si>
  <si>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</si>
  <si>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</si>
  <si>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</si>
  <si>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</si>
  <si>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</si>
  <si>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</si>
  <si>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</si>
  <si>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</si>
  <si>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</si>
  <si>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</si>
  <si>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Razem zwiekszenia (4+5+6)</t>
  </si>
  <si>
    <t>Razem zmniejszenia (8+9+10)</t>
  </si>
  <si>
    <t>Umorzenie na początek roku obrotowego</t>
  </si>
  <si>
    <t>Zwiększenia w ciągu roku</t>
  </si>
  <si>
    <t>amortyzacja danego roku</t>
  </si>
  <si>
    <t>13</t>
  </si>
  <si>
    <t>14</t>
  </si>
  <si>
    <t>15</t>
  </si>
  <si>
    <t>16</t>
  </si>
  <si>
    <t>17</t>
  </si>
  <si>
    <t xml:space="preserve">Lp </t>
  </si>
  <si>
    <t>Lp.</t>
  </si>
  <si>
    <t xml:space="preserve"> 1.6 Liczba oraz wartość posiadanych papierów wartościowych, w tym akcji i udziałów oraz dłużnych papierów wartościowych</t>
  </si>
  <si>
    <t>Wyszczególnienie</t>
  </si>
  <si>
    <t>Rodzaj/Podmiot</t>
  </si>
  <si>
    <t xml:space="preserve">ilość </t>
  </si>
  <si>
    <t>wartość</t>
  </si>
  <si>
    <t>Zwiększenia</t>
  </si>
  <si>
    <t>Zmniejszenia</t>
  </si>
  <si>
    <t>Udziały</t>
  </si>
  <si>
    <t>1.1</t>
  </si>
  <si>
    <t>1.2</t>
  </si>
  <si>
    <t>Akcje</t>
  </si>
  <si>
    <t>2.1</t>
  </si>
  <si>
    <t>18</t>
  </si>
  <si>
    <t xml:space="preserve">Wyszczególnienie </t>
  </si>
  <si>
    <t>Grunty</t>
  </si>
  <si>
    <t xml:space="preserve"> 1.1. </t>
  </si>
  <si>
    <t xml:space="preserve"> 1.2.</t>
  </si>
  <si>
    <t xml:space="preserve"> 1.3.</t>
  </si>
  <si>
    <t>Środki transportu</t>
  </si>
  <si>
    <t xml:space="preserve"> 1.4. </t>
  </si>
  <si>
    <t xml:space="preserve"> 1.5.</t>
  </si>
  <si>
    <t>Inne środki trwałe</t>
  </si>
  <si>
    <t>Urzadzenia techniczne i maszyny</t>
  </si>
  <si>
    <t>Budynki, lokale  i obiekty inżynierii lądowej i wodnej</t>
  </si>
  <si>
    <t xml:space="preserve"> Wartości niematerialne i prawne</t>
  </si>
  <si>
    <t xml:space="preserve"> Środki trwałe</t>
  </si>
  <si>
    <t>1.1.</t>
  </si>
  <si>
    <t xml:space="preserve"> Środki transportu</t>
  </si>
  <si>
    <t xml:space="preserve"> 1.4.</t>
  </si>
  <si>
    <t xml:space="preserve"> Środki trwałe w budowie  (inwestycje)</t>
  </si>
  <si>
    <t xml:space="preserve"> Zaliczki na środki trwałe w budowie (inwestycje)</t>
  </si>
  <si>
    <t xml:space="preserve"> Długoterminowe aktywa finansowe</t>
  </si>
  <si>
    <t>Akcje i udziały</t>
  </si>
  <si>
    <t xml:space="preserve"> Inne papiery wartościowe </t>
  </si>
  <si>
    <t>2.</t>
  </si>
  <si>
    <t xml:space="preserve"> Inne długoterminowe aktywa finansowe</t>
  </si>
  <si>
    <t>3.</t>
  </si>
  <si>
    <t>Aktualna wartość rynkowa*</t>
  </si>
  <si>
    <t>Zmiany</t>
  </si>
  <si>
    <t>zmniejszenia</t>
  </si>
  <si>
    <t>Grupa wg KRŚT</t>
  </si>
  <si>
    <t>Zmiany w trakcie roku obrotowego</t>
  </si>
  <si>
    <t>zwiększenia</t>
  </si>
  <si>
    <t>Zmiany stanu odpisów w ciągu roku obrotowego</t>
  </si>
  <si>
    <t xml:space="preserve">zwiekszenie </t>
  </si>
  <si>
    <t>wykorzystanie</t>
  </si>
  <si>
    <t>rozwiązanie</t>
  </si>
  <si>
    <t>Grupa należności</t>
  </si>
  <si>
    <t>1.8. Dane o stanie rezerw według celu ich utworzenia na początek roku obrotowego, zwiększeniach, wykorzystaniu, rozwiązaniu i stanie końcowym</t>
  </si>
  <si>
    <t>Należności z tyt. dostaw i usług</t>
  </si>
  <si>
    <t>Należności od budżetów</t>
  </si>
  <si>
    <t>Należności z tyt.ubezpieczeń                                   i innych świadczeń</t>
  </si>
  <si>
    <t>Pozostałe należności</t>
  </si>
  <si>
    <t>Należności  długoterminowe</t>
  </si>
  <si>
    <t>Należności  krótkoterrminowe</t>
  </si>
  <si>
    <t>(3+4-5-6)</t>
  </si>
  <si>
    <t>1.</t>
  </si>
  <si>
    <t>4.</t>
  </si>
  <si>
    <t>5.</t>
  </si>
  <si>
    <t>powyżej 1roku do 3 lat</t>
  </si>
  <si>
    <t>powyżej 3 lat do 5 lat</t>
  </si>
  <si>
    <t>1.15 Kwota wypłaconych środków pieniężnych na świadczenia pracownicze</t>
  </si>
  <si>
    <t>wartość zabezpieczenia</t>
  </si>
  <si>
    <t>forma zabezpieczenia</t>
  </si>
  <si>
    <t xml:space="preserve">wartość </t>
  </si>
  <si>
    <t>Kwota zobowiązań zabezpieczonych otrzymanymi gwarancjami i poręczeniami</t>
  </si>
  <si>
    <t>Czynne rozliczenia międzyokresowe</t>
  </si>
  <si>
    <t>II.</t>
  </si>
  <si>
    <t>I.</t>
  </si>
  <si>
    <t>Bierne rozliczenia międzyokresowe</t>
  </si>
  <si>
    <t>1.13 Wykaz istotnych pozycji czynnych i biernych rozliczeń międzyokresowych, w tym kwota czynnych rozliczeń międzyokresowych kosztów stanowiących różnicę między wartością otrzymanych finansowych składników aktywów a zobowiązaniem zapłaty za nie.</t>
  </si>
  <si>
    <t xml:space="preserve"> Grunty</t>
  </si>
  <si>
    <t xml:space="preserve"> Inne środki trwałe</t>
  </si>
  <si>
    <t>1.3 Kwota dokonanych w trakcie roku obrotowego odpisów aktualizujących wartość aktywów trwałych odrębnie dla długoterminowych aktywów niefinansowych oraz długoterminowych aktywów finansowych</t>
  </si>
  <si>
    <t>19</t>
  </si>
  <si>
    <t>Rozliczenia z tyt.środków na wydatki budż.i z tyt. dochodów budż.</t>
  </si>
  <si>
    <t>Róznica zobowiązania z wyceny leasingu</t>
  </si>
  <si>
    <t>Wartość zobowiązania kwalifikowana wg przepisów podatkowych jako leasing operacyjny</t>
  </si>
  <si>
    <t>Wartość zobowiązania kwalifikowana wg przepisów ustawy o rachunkowości jako leasing finansowy lub zwrotny</t>
  </si>
  <si>
    <t>Rodzaj zapasów</t>
  </si>
  <si>
    <t>Mateiały</t>
  </si>
  <si>
    <t>Towary</t>
  </si>
  <si>
    <t>Wartość zapasów</t>
  </si>
  <si>
    <t>Wysokość odpisów aktualizujących zapasy</t>
  </si>
  <si>
    <t>odsetki</t>
  </si>
  <si>
    <t>różnice kursowe</t>
  </si>
  <si>
    <t>1.7 Dane o odpisach aktualizujących wartość należności, ze wskazaniem stanu na początek roku obrotowego, zwiększeniach, wykorzystaniu, rozwiązaniu i stanie na koniec roku obrotowego oraz należnościach.</t>
  </si>
  <si>
    <t>Zmiany stanu rezerw w ciągu roku obrotowego</t>
  </si>
  <si>
    <t>razem</t>
  </si>
  <si>
    <t>..</t>
  </si>
  <si>
    <t xml:space="preserve">Stan zobowiązania na koniec roku obrotowego                                    </t>
  </si>
  <si>
    <t>1.11  Łączna kwota zobowiązań zabezpieczonych na majątku jednostki ze wskazaniem charakteru i formy tych zabezpieczeń.</t>
  </si>
  <si>
    <t>Półprodukty i produkty w toku</t>
  </si>
  <si>
    <t>Produkty gotowe</t>
  </si>
  <si>
    <t>1.5  Wartość nieamortyzowanych lub nieumarzanych przez jednostkę środków trwałych, używanych na podstawie umów najmu, dzierżawy i innych umów, w tym z tytułu umów leasingu.</t>
  </si>
  <si>
    <t>1.1 Szczegółowy zakres zmian wartości grup rodzajowych środków trwałych, wartości niematerialnych i prawnych, zawierający stan tych aktywów na początek roku obrotowego, zwiększenia i zmniejszenia z tytułu: aktualizacji wartości, nabycia, rozchodu, przemieszczenia wewnętrznego oraz stan końcowy, a dla majątku amortyzowanego - podobne przedstawienie stanów i tytułów zmian dotychczasowej amortyzacji lub umorzenia.</t>
  </si>
  <si>
    <t xml:space="preserve">Zwiększenia </t>
  </si>
  <si>
    <t xml:space="preserve">Zmniejszenia </t>
  </si>
  <si>
    <t>nabycie</t>
  </si>
  <si>
    <t>przemieszczenia wewnętrzne</t>
  </si>
  <si>
    <t>rozchody</t>
  </si>
  <si>
    <t>razem środki trwałe</t>
  </si>
  <si>
    <t>….</t>
  </si>
  <si>
    <t>1.14 Łączna kwota otrzymanych przez jednostkę gwarancji i poręczeń niewykazanych w bilansie.</t>
  </si>
  <si>
    <t>Wyszczególnienie otrzymanej gwarancji/ poręczenia</t>
  </si>
  <si>
    <t xml:space="preserve">zwiększenia </t>
  </si>
  <si>
    <t>1.10   Kwota zobowiązań w sytuacji gdy jednostka kwalifikuje umowy leasingu zgodnie z przepisami podatkowymi (leasing   operacyjny), a według przepisów o rachunkowości byłby to leasing finansowy lub zwrotny z podziałem na kwotę zobowiązań  z tytułu leasingu finansowego lub leasingu zwrotnego.</t>
  </si>
  <si>
    <t>INFORMACJA DODATKOWA</t>
  </si>
  <si>
    <t xml:space="preserve"> </t>
  </si>
  <si>
    <t>1.3</t>
  </si>
  <si>
    <t>1.4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</si>
  <si>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</si>
  <si>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</si>
  <si>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</si>
  <si>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</si>
  <si>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</si>
  <si>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</si>
  <si>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</si>
  <si>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</si>
  <si>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</si>
  <si>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</si>
  <si>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</si>
  <si>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</si>
  <si>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</si>
  <si>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</si>
  <si>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</si>
  <si>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2.1.</t>
  </si>
  <si>
    <t>2.2.</t>
  </si>
  <si>
    <t>2.3.</t>
  </si>
  <si>
    <t>2.4.</t>
  </si>
  <si>
    <t>2.5.</t>
  </si>
  <si>
    <t>.....................................</t>
  </si>
  <si>
    <t>......................................</t>
  </si>
  <si>
    <t>..........................................</t>
  </si>
  <si>
    <t>(główny księgowy)</t>
  </si>
  <si>
    <t>(rok, miesiąc, dzień)</t>
  </si>
  <si>
    <t>2.1  Wysokość odpisów aktualizujących wartość zapasów</t>
  </si>
  <si>
    <t>2.2  Koszt wytworzenia środków trwałych w budowie, w tym odsetki oraz różnice kursowe, które powiększyły koszt wytworzenia środków trwałych w budowie w roku obrotowym</t>
  </si>
  <si>
    <t>nie dotyczy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</si>
  <si>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 wewnętrznego oraz stan końcowy, a dla majątku amortyzowanego - podobne przedstawienie stanów i tytułów zmian dotychczasowej amortyzacji lub umorzenia</t>
  </si>
  <si>
    <t>kwotę dokonanych w trakcie roku obrotowego odpisów aktualizujących wartość aktywów trwałych odrębnie dla długoterminowych aktywów niefinansowych oraz długoterminowych aktywów finansowych</t>
  </si>
  <si>
    <t>wartość gruntów użytkowanych wieczyście</t>
  </si>
  <si>
    <t>wartość nieamortyzowanych lub nieumarzanych przez jednostkę środków trwałych, używanych na podstawie umów najmu, dzierżawy i innych umów, w tym z tytułu umów leasingu</t>
  </si>
  <si>
    <t>liczbę oraz wartość posiadanych papierów wartościowych, w tym akcji i udziałów oraz dłużnych papierów wartościowych</t>
  </si>
  <si>
    <t>dane o odpisach aktualizujących wartość należności, ze wskazaniem stanu na początek roku obrotowego, zwiększeniach, wykorzystaniu, rozwiązaniu i stanie na koniec roku obrotowego, z uwzględnieniem należności finansowych jednostek samorządu terytorialnego (stan pożyczek zagrożonych)</t>
  </si>
  <si>
    <t>Przychody*</t>
  </si>
  <si>
    <t xml:space="preserve">II </t>
  </si>
  <si>
    <t>Koszty *</t>
  </si>
  <si>
    <t>2.3 Kwota i charakter poszczególnych pozycji przychodów lub kosztów o nadzwyczajnej wartości lub które wystąpiły incydentalnie.</t>
  </si>
  <si>
    <t>Przychody o nadzwyczajnej wartości, w tym**:</t>
  </si>
  <si>
    <t>Przychody incydentalne, w tym***:</t>
  </si>
  <si>
    <t>Koszty o nadzwyczajnej wartości, w tym**:</t>
  </si>
  <si>
    <t>Koszty incydentalne, w tym***:</t>
  </si>
  <si>
    <t>Licencje i programy</t>
  </si>
  <si>
    <t xml:space="preserve"> Budynki, lokale  </t>
  </si>
  <si>
    <t>Obiekty inżynierii lądowej i wodnej</t>
  </si>
  <si>
    <t xml:space="preserve"> 1.1.</t>
  </si>
  <si>
    <t xml:space="preserve"> 1.7.</t>
  </si>
  <si>
    <t xml:space="preserve"> 1.8. </t>
  </si>
  <si>
    <t xml:space="preserve"> 1.9. </t>
  </si>
  <si>
    <t>Inwentarz żywy</t>
  </si>
  <si>
    <t xml:space="preserve"> 1.6.</t>
  </si>
  <si>
    <t xml:space="preserve"> Kotły i maszyny energetyczne</t>
  </si>
  <si>
    <t xml:space="preserve"> Urzadzenia techniczne</t>
  </si>
  <si>
    <t>Pozostałe wart.niem.i prawne</t>
  </si>
  <si>
    <t>Wartość początkowa (brutto) -stan na początek roku obrotowego</t>
  </si>
  <si>
    <t xml:space="preserve"> Maszyny i urządzenia  ogólnego zastosowania</t>
  </si>
  <si>
    <t xml:space="preserve"> Maszyny i urządzenia  specjalistyczne</t>
  </si>
  <si>
    <t>1.2 Aktualna wartość rynkowa środków trwałych, w tym dóbr kultury - o ile jednostka dysponuje takimi informacjami</t>
  </si>
  <si>
    <t xml:space="preserve">5.1. </t>
  </si>
  <si>
    <t>5.2.</t>
  </si>
  <si>
    <t>5.3.</t>
  </si>
  <si>
    <t>kwotę zobowiązań w sytuacji gdy jednostka kwalifikuje umowy leasingu zgodnie z przepisami podatkowymi (leasing operacyjny), a według przepisów o rachunkowości byłby to leasing finansowy lub zwrotny z podziałem na kwotę zobowiązań z tytułu leasingu finansowego lub leasingu zwrotnego</t>
  </si>
  <si>
    <t>dane o stanie rezerw według celu ich utworzenia na początek roku obrotowego, zwiększeniach, wykorzystaniu, rozwiązaniu i stanie końcowym</t>
  </si>
  <si>
    <t>łączną kwotę zobowiązań zabezpieczonych na majątku jednostki ze wskazaniem charakteru i formy tych zabezpieczeń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</si>
  <si>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</si>
  <si>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łączną kwotę otrzymanych przez jednostkę gwarancji i poręczeń niewykazanych w bilansie</t>
  </si>
  <si>
    <t>inne informacje</t>
  </si>
  <si>
    <t>wysokość odpisów aktualizujących wartość zapasów</t>
  </si>
  <si>
    <t>koszt wytworzenia środków trwałych w budowie, w tym odsetki oraz różnice kursowe, które powiększyły koszt wytworzenia środków trwałych w budowie w roku obrotowym</t>
  </si>
  <si>
    <t>kwotę i charakter poszczególnych pozycji przychodów lub kosztów o nadzwyczajnej wartości lub które wystąpiły incydentalnie</t>
  </si>
  <si>
    <t>informację o kwocie należności z tytułu podatków realizowanych przez organy podatkowe podległe ministrowi właściwemu do spraw finansów publicznych wykazywanych w sprawozdaniu z wykonania planu dochodów budżetowych</t>
  </si>
  <si>
    <t>Inne informacje niż wymienione powyżej, jeżeli mogłyby w istotny sposób wpłynąć na ocenę sytuacji majątkowej i finansowej oraz wynik finansowy jednostki</t>
  </si>
  <si>
    <t>w tym dobra kultury</t>
  </si>
  <si>
    <t>1.4 Wartość gruntów użytkowanych wieczyście</t>
  </si>
  <si>
    <t xml:space="preserve">Oznaczenie otrzymanej działki </t>
  </si>
  <si>
    <t>lokalizacja,nr</t>
  </si>
  <si>
    <t xml:space="preserve">powierzchnia </t>
  </si>
  <si>
    <t>rodzaju rezerwy wg celu utworzenia</t>
  </si>
  <si>
    <t>Rodzaj świadczenia pracowniczego</t>
  </si>
  <si>
    <t>1.9  Podział zobowiązań  długoterminowych  o pozostałym od dnia bilansowego, przewidywanym umową lub wynikającym z innego tytułu prawnego, okresie spłaty:</t>
  </si>
  <si>
    <t>Okres spłaty</t>
  </si>
  <si>
    <t>wg przedmiotu umowy leasingu</t>
  </si>
  <si>
    <t>forma</t>
  </si>
  <si>
    <t xml:space="preserve">*dane należy przedstawić, jeżeli jednostka posiadaotrzymane poręczenia i gwarancje ujęte w ewidencji pozabilansowej, w przeciwnym razie w wierszu informacji należy wpisać - nie dotyczy.     </t>
  </si>
  <si>
    <t>Odprawy emerytalne</t>
  </si>
  <si>
    <t>Odprawy rentowe</t>
  </si>
  <si>
    <t>Nagrody jubileuszowe</t>
  </si>
  <si>
    <t>Ekwiwalenty za niewykorzystany urlop</t>
  </si>
  <si>
    <t>1.16  Inne informacje*</t>
  </si>
  <si>
    <t xml:space="preserve"> nie dotyczy</t>
  </si>
  <si>
    <t>Inne informacje w części I dotyczą faktu powstania, przekształcenia lub likwidacji jednostki w trakcie roku.</t>
  </si>
  <si>
    <t>6.</t>
  </si>
  <si>
    <t>8.</t>
  </si>
  <si>
    <t xml:space="preserve">Załączone tabele mają postać edytowalną. </t>
  </si>
  <si>
    <t>9.</t>
  </si>
  <si>
    <t>Reguły podstawowe</t>
  </si>
  <si>
    <t>Wyszczególnienie zobowiązania długoterminowego</t>
  </si>
  <si>
    <t>Hipoteka</t>
  </si>
  <si>
    <t>Weksel</t>
  </si>
  <si>
    <t xml:space="preserve">Gwarancja bankowa </t>
  </si>
  <si>
    <t>Gwarancja ubezpieczeniowa</t>
  </si>
  <si>
    <t>* dane należy przedstawić, jeżeli jednostka posiada zobowiązania zabezpieczone na majątku, w przeciwnym razie w wierszu informacji należy wpisać - nie dotyczy.</t>
  </si>
  <si>
    <t>Zastaw</t>
  </si>
  <si>
    <t xml:space="preserve">*dane należy przedstawić, jeżeli jednostka posiada zobowiązania warunkowe, w przeciwnym razie w wierszu informacji należy wpisać - nie dotyczy.                                     </t>
  </si>
  <si>
    <t>Kaucje</t>
  </si>
  <si>
    <t>Wadia</t>
  </si>
  <si>
    <t>Indos weksli</t>
  </si>
  <si>
    <t>Gwarancje</t>
  </si>
  <si>
    <t>Poręczenia</t>
  </si>
  <si>
    <t xml:space="preserve">*dane należy przedstawić, jeżeli jednostka posiada istotne czynne lub bierne rozliczenia międzyokresowe ujęte w ewidencji księgowej, w przeciwnym razie w wierszu informacji należy wpisać - nie dotyczy.     </t>
  </si>
  <si>
    <t>w tym</t>
  </si>
  <si>
    <t>Nie można dodawać ani usuwać ilości kolumn w tabelach.</t>
  </si>
  <si>
    <t>Liczba wierszy dotyczących wyszczególnienia może być zwiększana lub zmniejszana wg potrzeb jednostki  .</t>
  </si>
  <si>
    <t>Dane w wersji papierowej muszą być zgodne z wersją elektroniczną ID.</t>
  </si>
  <si>
    <t>2.5. inne informacje</t>
  </si>
  <si>
    <t xml:space="preserve"> 3. Inne informacje niż wymienione powyżej, jeżeli mogłyby w istotny sposób wpłynąć na ocenę sytuacji majątkowej i finansowej oraz wynik finansowy jednostki</t>
  </si>
  <si>
    <t xml:space="preserve"> 1.0. </t>
  </si>
  <si>
    <r>
      <t xml:space="preserve"> </t>
    </r>
    <r>
      <rPr>
        <b/>
        <sz val="14"/>
        <rFont val="A"/>
      </rPr>
      <t>Dodatkowe informacje i objaśnienia obejmują w szczególności:</t>
    </r>
  </si>
  <si>
    <t>Stan na koniec roku obrotowego</t>
  </si>
  <si>
    <t xml:space="preserve"> (3+4-5) </t>
  </si>
  <si>
    <t>charakter zabezpieczenia</t>
  </si>
  <si>
    <t xml:space="preserve">na majątku trwałym </t>
  </si>
  <si>
    <t>na majątku obrotowym</t>
  </si>
  <si>
    <t xml:space="preserve">  * Należy wymienić poszczególne przychody / koszty wg  nazwy, charakteru, rodzjau lub tytułu.</t>
  </si>
  <si>
    <t>treść opisową umieścić bezpośrednio w pozycji ID;</t>
  </si>
  <si>
    <t xml:space="preserve">w przypadku wypełniania danych w  tabelach - najpierw  uzupełnić tabele w osobnym arkuszu odpowiadającym nr pozycji ID (załączonym w niniejszym skoroszycie) a następnie  skopiować i  wkleić do ID; </t>
  </si>
  <si>
    <t xml:space="preserve">* dane można przedstawić, jeżeli w jednostce wystapiły istotne zdarzenia dotyczące oceny sytuacji majatkowej i finansowej jednostki np. skutków błędów lat poprzednich, w przeciwnym razie w wierszu informacji należy wpisać - nie dotyczy. </t>
  </si>
  <si>
    <t xml:space="preserve">*należy zawrzeć inne bardzo istotne i ważne informacje dla przedstawienia w sposób przejrzysty i jasny sprawozdania, jeżeli istnieją. W przeciwnym razie w wierszu informacji należy wpisać - nie dotyczy. </t>
  </si>
  <si>
    <t>** Przychody / koszty o nadzwyczajnej wartości - to te które mają charakter zysków / strat nadzwyczjanych.</t>
  </si>
  <si>
    <t>2.4  informację o kwocie należności z tytułu podatków realizowanych przez organy podatkowe podległe ministrowi właściwemu do spraw finansów publicznych wykazywanych w sprawozdaniu z wykonania planu dochodów budżetowych *</t>
  </si>
  <si>
    <t>*Informacja nie dotyczy jednostek samorządu terytorialnego.</t>
  </si>
  <si>
    <t>Rzeczowe aktywa trwałe</t>
  </si>
  <si>
    <t>Informacja dodatkowa w formie papierowej musi być podpisana i opieczętowana zgodnie z zasadami obowiązujacymi dla sprawozdania finansowego.</t>
  </si>
  <si>
    <t>7.</t>
  </si>
  <si>
    <t xml:space="preserve">(kierownik jednostki)   </t>
  </si>
  <si>
    <t>Razem zwiekszenia  (14+15)</t>
  </si>
  <si>
    <t>Umorzenie stan na koniec roku obrotowego (13+16-17)</t>
  </si>
  <si>
    <t>aktualizacja i inne tytuły zwiększeń</t>
  </si>
  <si>
    <t>Zmniejszenia umorzenia w ciągu roku</t>
  </si>
  <si>
    <t>4 = (5+6+7)</t>
  </si>
  <si>
    <t>Wyszczególnienie (np. wg.tytułów, rodzjów)</t>
  </si>
  <si>
    <t>Wartość brutto na koniec roku obrotowego               (3+7-11)</t>
  </si>
  <si>
    <t>Wartość netto         (12-18)</t>
  </si>
  <si>
    <r>
      <t xml:space="preserve">Dla potrzeb opisu niniejszej instrukcji przyjmuje się oznaczenie skrótu </t>
    </r>
    <r>
      <rPr>
        <b/>
        <sz val="11"/>
        <rFont val="Arial"/>
        <family val="2"/>
        <charset val="238"/>
      </rPr>
      <t>ID</t>
    </r>
    <r>
      <rPr>
        <sz val="11"/>
        <rFont val="Arial"/>
        <family val="2"/>
        <charset val="238"/>
      </rPr>
      <t xml:space="preserve"> - przez co należy rozumieć Informację dodatkową.</t>
    </r>
  </si>
  <si>
    <t>Różnica wartości                                   (5-3)</t>
  </si>
  <si>
    <t>Wartość odpisów aktualizujących należności na koniec roku</t>
  </si>
  <si>
    <t>Wartość odpisów aktualizujących należności na poczatek roku</t>
  </si>
  <si>
    <t>Stan na koniec roku</t>
  </si>
  <si>
    <t>Stan rezerwy na początek roku</t>
  </si>
  <si>
    <t xml:space="preserve">Wartość zobowiązań  na koniec  roku             </t>
  </si>
  <si>
    <t>Wartość  zobowiązań   na początek roku</t>
  </si>
  <si>
    <t>Zabezpieczenia na majątku jednostki na koniec roku obrotowego</t>
  </si>
  <si>
    <t>Zobowiązania  warunkowe  jednostki na koniec roku</t>
  </si>
  <si>
    <t>Kwota na początek roku</t>
  </si>
  <si>
    <t>Kwota na koniec roku</t>
  </si>
  <si>
    <t>Kwota świadczeń pracowniczych w roku obrotowym</t>
  </si>
  <si>
    <t>Wartość netto zapasów na koniec roku</t>
  </si>
  <si>
    <t>Koszty wytworzenia środków trwałych w budowie w roku obrotowym</t>
  </si>
  <si>
    <t xml:space="preserve">* należy przedstawić wartość kosztów wytworzenia środków trwałych w budowie wyłącznie w 2020 roku tj. obroty Winien konta 080.   W razie braku nakładów w wierszu informacji należy wpisać - nie dotyczy. </t>
  </si>
  <si>
    <t>Kwota w roku obrotowym</t>
  </si>
  <si>
    <r>
      <t xml:space="preserve">Dla umożliwienia sporządzenia </t>
    </r>
    <r>
      <rPr>
        <i/>
        <sz val="12"/>
        <rFont val="Arial"/>
        <family val="2"/>
        <charset val="238"/>
      </rPr>
      <t>łącznej</t>
    </r>
    <r>
      <rPr>
        <sz val="12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>Informacji dodatkowej</t>
    </r>
    <r>
      <rPr>
        <sz val="12"/>
        <rFont val="Arial"/>
        <family val="2"/>
        <charset val="238"/>
      </rPr>
      <t xml:space="preserve"> niezbędne jest zachowanie jednolitych zasad przygotowania danych, a w szczególności należy:</t>
    </r>
  </si>
  <si>
    <r>
      <t xml:space="preserve">jeżeli jednostka nie dysponuje informacjami bądź nie wystepują zdarzenia, o których mowa w danej pozycji ID  należy wpisać - </t>
    </r>
    <r>
      <rPr>
        <b/>
        <sz val="12"/>
        <rFont val="Arial"/>
        <family val="2"/>
        <charset val="238"/>
      </rPr>
      <t xml:space="preserve">nie dotyczy. </t>
    </r>
    <r>
      <rPr>
        <sz val="12"/>
        <rFont val="Arial"/>
        <family val="2"/>
        <charset val="238"/>
      </rPr>
      <t xml:space="preserve">Nie kopiować do tej pozycji "pustej" tabeli bez danych. </t>
    </r>
  </si>
  <si>
    <r>
      <t>W części</t>
    </r>
    <r>
      <rPr>
        <b/>
        <i/>
        <sz val="12"/>
        <rFont val="Arial"/>
        <family val="2"/>
        <charset val="238"/>
      </rPr>
      <t xml:space="preserve"> I Wprowadzenie do sprawozdania finansowego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jednostka wypełnia swoje dane identyfikacyjne. </t>
    </r>
  </si>
  <si>
    <r>
      <t xml:space="preserve"> </t>
    </r>
    <r>
      <rPr>
        <b/>
        <sz val="12"/>
        <rFont val="Arial"/>
        <family val="2"/>
        <charset val="238"/>
      </rPr>
      <t>Wprowadzenie do sprawozdania finansowego, obejmuje w szczególności:</t>
    </r>
  </si>
  <si>
    <r>
      <t xml:space="preserve"> </t>
    </r>
    <r>
      <rPr>
        <sz val="10"/>
        <rFont val="Arial"/>
        <family val="2"/>
        <charset val="238"/>
      </rPr>
      <t>nazwę jednostki</t>
    </r>
  </si>
  <si>
    <t xml:space="preserve"> siedzibę jednostki</t>
  </si>
  <si>
    <r>
      <t xml:space="preserve"> </t>
    </r>
    <r>
      <rPr>
        <sz val="10"/>
        <rFont val="Arial"/>
        <family val="2"/>
        <charset val="238"/>
      </rPr>
      <t>adres jednostki</t>
    </r>
  </si>
  <si>
    <t xml:space="preserve"> podstawowy przedmiot działalności jednostki</t>
  </si>
  <si>
    <t xml:space="preserve"> wskazanie okresu objętego sprawozdaniem</t>
  </si>
  <si>
    <r>
      <t xml:space="preserve"> </t>
    </r>
    <r>
      <rPr>
        <sz val="10"/>
        <rFont val="Arial"/>
        <family val="2"/>
        <charset val="238"/>
      </rPr>
      <t>wskazanie, że sprawozdanie finansowe zawiera dane łączne</t>
    </r>
  </si>
  <si>
    <r>
      <t xml:space="preserve"> </t>
    </r>
    <r>
      <rPr>
        <sz val="10"/>
        <rFont val="Arial"/>
        <family val="2"/>
        <charset val="238"/>
      </rPr>
      <t>omówienie przyjętych zasad (polityki) rachunkowości, w tym metod wyceny aktywów i pasywów (także amortyzacji)</t>
    </r>
  </si>
  <si>
    <r>
      <t xml:space="preserve">Podstawowy przedmiot działalności winien zostać </t>
    </r>
    <r>
      <rPr>
        <u/>
        <sz val="12"/>
        <rFont val="Arial"/>
        <family val="2"/>
        <charset val="238"/>
      </rPr>
      <t xml:space="preserve">krótko określony </t>
    </r>
    <r>
      <rPr>
        <sz val="12"/>
        <rFont val="Arial"/>
        <family val="2"/>
        <charset val="238"/>
      </rPr>
      <t>zgodnie ze statutem lub regulaminem jednostki.</t>
    </r>
  </si>
  <si>
    <r>
      <t>Dla sporządzenia części</t>
    </r>
    <r>
      <rPr>
        <b/>
        <i/>
        <sz val="12"/>
        <rFont val="Arial"/>
        <family val="2"/>
        <charset val="238"/>
      </rPr>
      <t xml:space="preserve"> II</t>
    </r>
    <r>
      <rPr>
        <sz val="12"/>
        <rFont val="Arial"/>
        <family val="2"/>
        <charset val="238"/>
      </rPr>
      <t xml:space="preserve"> </t>
    </r>
    <r>
      <rPr>
        <b/>
        <i/>
        <sz val="12"/>
        <rFont val="Arial"/>
        <family val="2"/>
        <charset val="238"/>
      </rPr>
      <t xml:space="preserve">Dodatkowe informacje i objaśnienia </t>
    </r>
    <r>
      <rPr>
        <sz val="12"/>
        <rFont val="Arial"/>
        <family val="2"/>
        <charset val="238"/>
      </rPr>
      <t>opracowane są</t>
    </r>
    <r>
      <rPr>
        <b/>
        <i/>
        <sz val="12"/>
        <rFont val="Arial"/>
        <family val="2"/>
        <charset val="238"/>
      </rPr>
      <t xml:space="preserve"> tabele </t>
    </r>
    <r>
      <rPr>
        <sz val="12"/>
        <rFont val="Arial"/>
        <family val="2"/>
        <charset val="238"/>
      </rPr>
      <t>znajdujące się w arkuszach niniejszego załącznika (oznaczone numerem pozycji ID np 1.1, 1.2 ....) a informacje pomocnicze do ich wypełnienia oznaczone (</t>
    </r>
    <r>
      <rPr>
        <b/>
        <sz val="12"/>
        <rFont val="Arial"/>
        <family val="2"/>
        <charset val="238"/>
      </rPr>
      <t xml:space="preserve"> *</t>
    </r>
    <r>
      <rPr>
        <sz val="12"/>
        <rFont val="Arial"/>
        <family val="2"/>
        <charset val="238"/>
      </rPr>
      <t xml:space="preserve"> )  pod tabelami.</t>
    </r>
    <r>
      <rPr>
        <sz val="12"/>
        <color rgb="FFFF0000"/>
        <rFont val="Arial"/>
        <family val="2"/>
        <charset val="238"/>
      </rPr>
      <t xml:space="preserve"> Do części II należy wkleić wypełnione tabele, docelowo do pozycji ID</t>
    </r>
    <r>
      <rPr>
        <sz val="12"/>
        <rFont val="Arial"/>
        <family val="2"/>
        <charset val="238"/>
      </rPr>
      <t xml:space="preserve"> </t>
    </r>
    <r>
      <rPr>
        <u/>
        <sz val="12"/>
        <rFont val="Arial"/>
        <family val="2"/>
        <charset val="238"/>
      </rPr>
      <t xml:space="preserve">bez informacji pomocniczych </t>
    </r>
    <r>
      <rPr>
        <sz val="12"/>
        <rFont val="Arial"/>
        <family val="2"/>
        <charset val="238"/>
      </rPr>
      <t xml:space="preserve">( * ). </t>
    </r>
  </si>
  <si>
    <r>
      <t xml:space="preserve"> </t>
    </r>
    <r>
      <rPr>
        <sz val="9"/>
        <rFont val="Arial"/>
        <family val="2"/>
        <charset val="238"/>
      </rPr>
      <t>aktualną wartość rynkową środków trwałych, w tym dóbr kultury - o ile jednostka dysponuje takimi informacjami</t>
    </r>
  </si>
  <si>
    <r>
      <t xml:space="preserve"> </t>
    </r>
    <r>
      <rPr>
        <sz val="10"/>
        <rFont val="Arial"/>
        <family val="2"/>
        <charset val="238"/>
      </rPr>
      <t>powyżej 1 roku do 3 lat</t>
    </r>
  </si>
  <si>
    <t xml:space="preserve"> powyżej 3 do 5 lat</t>
  </si>
  <si>
    <t xml:space="preserve"> powyżej 5 lat</t>
  </si>
  <si>
    <r>
      <t>ł</t>
    </r>
    <r>
      <rPr>
        <sz val="10"/>
        <rFont val="Arial"/>
        <family val="2"/>
        <charset val="238"/>
      </rPr>
      <t>ączną kwotę zobowiązań warunkowych, w tym również udzielonych przez jednostkę gwarancji i poręczeń, także wekslowych, niewykazanych w bilansie, ze wskazaniem zobowiązań zabezpieczonych na majątku jednostki oraz charakteru i formy tych zabezpieczeń</t>
    </r>
  </si>
  <si>
    <t xml:space="preserve"> kwotę wypłaconych środków pieniężnych na świadczenia pracownicze</t>
  </si>
  <si>
    <r>
      <t>i</t>
    </r>
    <r>
      <rPr>
        <sz val="10"/>
        <rFont val="Arial"/>
        <family val="2"/>
        <charset val="238"/>
      </rPr>
      <t>nne informacje</t>
    </r>
  </si>
  <si>
    <t xml:space="preserve"> podział zobowiązań długoterminowych o pozostałym od dnia bilansowego, przewidywanym umową lub wynikającym z innego tytułu prawnego, okresie spłaty:</t>
  </si>
  <si>
    <r>
      <t xml:space="preserve">W ramach omówienia przyjętych zasad (polityki) rachunkowości, w tym metod wyceny aktywów i pasywów, wskazać </t>
    </r>
    <r>
      <rPr>
        <u/>
        <sz val="12"/>
        <rFont val="Arial"/>
        <family val="2"/>
        <charset val="238"/>
      </rPr>
      <t xml:space="preserve">jedynie te, które różnią się od zasad obligatoryjnych </t>
    </r>
    <r>
      <rPr>
        <sz val="12"/>
        <rFont val="Arial"/>
        <family val="2"/>
        <charset val="238"/>
      </rPr>
      <t>wynikających z ustawy o rachunkowości lub rozporzadzenia, a wynikają ze specyfiki i rodzaju prowadzonej działalności przez jednostkę, a przepisy dopuszczają możliwość wyboru.</t>
    </r>
  </si>
  <si>
    <t>aktualizacja wartości  1)</t>
  </si>
  <si>
    <t>aktualizacja wartości 1)</t>
  </si>
  <si>
    <t>Wartość księgowa ewidencyjna na koniec roku obrotowego</t>
  </si>
  <si>
    <t xml:space="preserve">Stan odpisów na początek roku </t>
  </si>
  <si>
    <t>Stan odpisów na koniec roku</t>
  </si>
  <si>
    <t>Wartość wg stanu na początek roku obrachunkowego</t>
  </si>
  <si>
    <t>Wartość wg stanu na koniec roku                                                               (4+5-6)</t>
  </si>
  <si>
    <t>Wartość na początek roku</t>
  </si>
  <si>
    <t>1.12  Łączna kwota zobowiązań warunkowych, w tym również udzielonych przez jednostkę gwarancji i poręczeń, także wekslowych, niewykazanych w bilansie, ze wskazaniem zobowiązań zabezpieczonych na majątku jednostki oraz charakteru i formy tych zabezpieczeń</t>
  </si>
  <si>
    <t>…......</t>
  </si>
  <si>
    <r>
      <t xml:space="preserve">*** Przychody / koszty incydentalne  - występujące jednorazowo, niepowtarzalnie, których wartość w sposób </t>
    </r>
    <r>
      <rPr>
        <b/>
        <i/>
        <sz val="10"/>
        <rFont val="Arial"/>
        <family val="2"/>
        <charset val="238"/>
      </rPr>
      <t xml:space="preserve">znacznący </t>
    </r>
    <r>
      <rPr>
        <i/>
        <sz val="10"/>
        <rFont val="Arial"/>
        <family val="2"/>
        <charset val="238"/>
      </rPr>
      <t>zasadniczo różni się od przeciętnego poziomu. Dla porównowalności - należy wymienić jakie.</t>
    </r>
  </si>
  <si>
    <t>INSTRUKCJA  sporządzenia INFORMACJI DODATKOWEJ</t>
  </si>
  <si>
    <t>do sprawozdania finansowego za 2021 rok</t>
  </si>
  <si>
    <t>1.01-31.12.2021</t>
  </si>
  <si>
    <t>***  podsumowanie kol.15 winno być zgodne z wartoscią Amortyzacji w Rachunku zysków i strat za 2021 rok.</t>
  </si>
  <si>
    <t>* dane należy przedstawić, jeżeli jednostka posiada zobowiązania z tyt. leasingu odpowiednio przez leasingobiorce kwalifikowane, w przeciwnym razie w wierszu informacji należy wpisać - nie dotyczy.</t>
  </si>
  <si>
    <t>* dane należy przedstawić, jeżeli jednostka posiada zobowiązania długoterminowe, w przeciwnym razie w wierszu informacji należy wpisać - nie dotyczy.</t>
  </si>
  <si>
    <t>* dane należy przedstawić, jeżeli jednostka tworzy rezerwy wykazane na koncie 840, w przeciwnym razie w wierszu informacji należy wpisać - nie dotyczy.</t>
  </si>
  <si>
    <t>* dane należy przedstawić, jeżeli jednostka dokonuje odpisów aktualizujących należności ewidencjonowanych na koncie 290, w przeciwnym razie w wierszu informacji należy wpisać - nie dotyczy.</t>
  </si>
  <si>
    <r>
      <t xml:space="preserve">* dane należy przedstawić, </t>
    </r>
    <r>
      <rPr>
        <b/>
        <i/>
        <sz val="10"/>
        <rFont val="Arial"/>
        <family val="2"/>
        <charset val="238"/>
      </rPr>
      <t>jeżeli jednostka</t>
    </r>
    <r>
      <rPr>
        <b/>
        <i/>
        <sz val="10"/>
        <color rgb="FFFF0000"/>
        <rFont val="Arial"/>
        <family val="2"/>
        <charset val="238"/>
      </rPr>
      <t xml:space="preserve"> dokonuje aktualizacji zapasów</t>
    </r>
    <r>
      <rPr>
        <i/>
        <sz val="10"/>
        <color rgb="FFFF0000"/>
        <rFont val="Arial"/>
        <family val="2"/>
        <charset val="238"/>
      </rPr>
      <t>,</t>
    </r>
    <r>
      <rPr>
        <i/>
        <sz val="10"/>
        <rFont val="Arial"/>
        <family val="2"/>
        <charset val="238"/>
      </rPr>
      <t xml:space="preserve"> w przeciwnym razie nie wypełniać i nie  włączać tabeli -  w wierszu informacji należy wpisać -</t>
    </r>
    <r>
      <rPr>
        <b/>
        <i/>
        <sz val="10"/>
        <rFont val="Arial"/>
        <family val="2"/>
        <charset val="238"/>
      </rPr>
      <t xml:space="preserve"> nie dotyczy</t>
    </r>
    <r>
      <rPr>
        <i/>
        <sz val="10"/>
        <rFont val="Arial"/>
        <family val="2"/>
        <charset val="238"/>
      </rPr>
      <t>.</t>
    </r>
  </si>
  <si>
    <t>Kwota w roku poporzednim</t>
  </si>
  <si>
    <t>* należy przedstawić średnioroczny stan zatrudnienia (liczba osób)  w jednostce za 2021 rok oraz stan zatrudnienia w przeliczeniu na etaty na dzień  31.12.2021 roku</t>
  </si>
  <si>
    <r>
      <t xml:space="preserve">*dane należy przedstawić tylko te  rodzaje </t>
    </r>
    <r>
      <rPr>
        <b/>
        <i/>
        <sz val="9"/>
        <rFont val="Arial"/>
        <family val="2"/>
        <charset val="238"/>
      </rPr>
      <t>wypłaconych</t>
    </r>
    <r>
      <rPr>
        <i/>
        <sz val="9"/>
        <rFont val="Arial"/>
        <family val="2"/>
        <charset val="238"/>
      </rPr>
      <t xml:space="preserve"> świadczeń pracowniczych, na które (zg. z §14 rozporządzenia w sprawie  rachunkowości i planów kont Dz.U.2020 poz.342)  jednostka nie dokonuje biernego rozliczenia międzyokresowego kosztów.      </t>
    </r>
  </si>
  <si>
    <t xml:space="preserve">Stan na początek roku </t>
  </si>
  <si>
    <t xml:space="preserve">Stan na koniec roku </t>
  </si>
  <si>
    <r>
      <t xml:space="preserve">* dane należy przedstawić, jeżeli </t>
    </r>
    <r>
      <rPr>
        <i/>
        <sz val="9"/>
        <rFont val="Arial"/>
        <family val="2"/>
        <charset val="238"/>
      </rPr>
      <t xml:space="preserve">jednostka </t>
    </r>
    <r>
      <rPr>
        <b/>
        <i/>
        <sz val="9"/>
        <rFont val="Arial"/>
        <family val="2"/>
        <charset val="238"/>
      </rPr>
      <t>posiada</t>
    </r>
    <r>
      <rPr>
        <i/>
        <sz val="9"/>
        <rFont val="Arial"/>
        <family val="2"/>
        <charset val="238"/>
      </rPr>
      <t xml:space="preserve"> papiery wartościowe, w przeciwnym razie w wierszu informacji należy wpisać - </t>
    </r>
    <r>
      <rPr>
        <b/>
        <i/>
        <sz val="9"/>
        <rFont val="Arial"/>
        <family val="2"/>
        <charset val="238"/>
      </rPr>
      <t>nie dotyczy</t>
    </r>
    <r>
      <rPr>
        <i/>
        <sz val="9"/>
        <rFont val="Arial"/>
        <family val="2"/>
        <charset val="238"/>
      </rPr>
      <t>.</t>
    </r>
  </si>
  <si>
    <t>* dane należy przedstawić, jeżeli jednostka na podstawie umowy najmu, dzierżawy lub leasingu operacyjnego używa środki trwałe i nie wystepują w jego ewidencji księgowej. W przeciwnym razie w wierszu informacji należy wpisać - nie dotyczy.</t>
  </si>
  <si>
    <t>* dane należy przedstawić, jeżeli jednostka użytkuje wieczyście grunty, w przeciwnym razie w wierszu informacji należy wpisać - nie dotyczy.</t>
  </si>
  <si>
    <t>* dane należy przedstawić, jeżeli jednostka dysponuje takimi informacjami, w przeciwnym razie w wierszu informacji należy wpisać - nie dotyczy.</t>
  </si>
  <si>
    <r>
      <t xml:space="preserve">* </t>
    </r>
    <r>
      <rPr>
        <i/>
        <sz val="9"/>
        <rFont val="Arial"/>
        <family val="2"/>
        <charset val="238"/>
      </rPr>
      <t>dane w tabeli należy przedstawić, jeżeli jednostka dysponuje takimi informacjami, w przeciwnym razie w wierszu informacji należy wpisać - nie dotyczy.</t>
    </r>
  </si>
  <si>
    <r>
      <t xml:space="preserve">* </t>
    </r>
    <r>
      <rPr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W 2021 roku nie miała miejsca  Aktualizacja środków trwałych, gdyż odrębne przepisy nie przewidziały takiej możliwości.</t>
    </r>
  </si>
  <si>
    <r>
      <t xml:space="preserve">**  </t>
    </r>
    <r>
      <rPr>
        <i/>
        <sz val="9"/>
        <rFont val="Arial"/>
        <family val="2"/>
        <charset val="238"/>
      </rPr>
      <t xml:space="preserve">w tabeli (w kol.od 3 do 12) należy przedstawić zakres zmian wartosci brutto środków trwałych  oraz wartosci niematerialnych i prawnych w podziale na grupy rodzajowe wynikające z kont księgowych 011, 013, 014, 016, 017 i 020, 021. </t>
    </r>
  </si>
  <si>
    <r>
      <t xml:space="preserve">       Jednostki organizacyjne Gminy Miasta Rzeszów sporządzają </t>
    </r>
    <r>
      <rPr>
        <b/>
        <i/>
        <sz val="11"/>
        <rFont val="Arial"/>
        <family val="2"/>
        <charset val="238"/>
      </rPr>
      <t>Informację dodatkową</t>
    </r>
    <r>
      <rPr>
        <sz val="11"/>
        <rFont val="Arial"/>
        <family val="2"/>
        <charset val="238"/>
      </rPr>
      <t xml:space="preserve"> określoną w załączniku  nr 12 do </t>
    </r>
    <r>
      <rPr>
        <i/>
        <sz val="11"/>
        <rFont val="Arial"/>
        <family val="2"/>
        <charset val="238"/>
      </rPr>
      <t>Rozporządzenia Ministra Rozwoju i Finansów z dnia 13 września 2017 roku  (Dz.U. z 2020 r.poz.342 ) w sprawie rachunkowości oraz planów kont dla budżetu państwa, budżetów jednostek samorządu terytorialnego, jednostek budżetowych, samorządowych zakładów budżetowych, państwowych funduszy celowych oraz państwowych jednostek budżetowych mających siedzibę poza granicami Rzeczypospolitej Polskiej</t>
    </r>
    <r>
      <rPr>
        <sz val="11"/>
        <rFont val="Arial"/>
        <family val="2"/>
        <charset val="238"/>
      </rPr>
      <t xml:space="preserve">  w formie papierowej oraz elektronicznej (edytowalnej) zgodnie z  przesłanymi  tabelami  (zał. nr 3 do  pisma znak BU-K.3221.9.2022) na  adresy email  pracowników  Wydziału  Budżetowego  przyjmujących od  danej  jednostki  bieżące  sprawozdania  budżetowe  tj.   Malgozata.Zawisza@erzeszow.pl, Anna.Wasilewska@erzeszow.pl, Bozena.Cielen@erzeszow.pl, Bozena.Ratajczak@erzeszow.pl,   Anna.Pondo@erzeszow.pl .</t>
    </r>
  </si>
  <si>
    <t>iv</t>
  </si>
  <si>
    <t xml:space="preserve">         </t>
  </si>
  <si>
    <t xml:space="preserve">Miejski Ośrodek Pomocy Społecznej w Rzeszowie </t>
  </si>
  <si>
    <t>Rzeszów ul.Jagiellońska 26</t>
  </si>
  <si>
    <t>Zadania z zakresu pomocy społecznej ,świadczeń socjalnych,wspierania rodziny i systemu pieczy zastępczej</t>
  </si>
  <si>
    <t xml:space="preserve">
Zasady dokonywania odpisów aktualizujacych  :
a) z uwagi na wiek należności zwanej dalej zasadą wiekowania zależnie od okresu zalegania w miesiącach:
- do 6. miesięcy zalegania z płatnością – bez odpisu aktualizującego,
- powyżej 6 miesięcy do roku zalegania z płatnością – odpis aktualizujący w wysokości 50% należności, 
- powyżej roku zalegania z płatnością - odpis aktualizujący w wysokości 100% należności, 
     b) nie stosuje się zasady wiekowania do niżej wymienionych należności:
- z tytułu zwrotów zaliczek alimentacyjnych – odpis aktualizujący wartość należności -100%,
- z tytułu zwrotu funduszu alimentacyjnego –odpisu aktualizującego wartość należności –dokonuje się poprzez ustalony dla tych należności  procentowy wskaźnik aktualizacyjny, który uwzględnia dotychczasowe doświadczenie w zakresie ściągalności należności lub inne kryteria umożliwiające ocenę prawdopodobieństwa zapłaty, wynikające z posiadanych dokumentów. Wysokość odpisu aktualizującego jest równa iloczynowi należności i procentowego wskaźnika aktualizacyjnego.
Procentowy wskaźnik aktualizacyjny, liczony jest jako iloraz kwoty która nie wpłynęła na rachunek bankowy do stanu należności z tego tytułu na koniec danego roku obrotowego pomnożony przez 100.                                                                                                                  "
Rzeczowe aktywa trwałe oraz wartości niematerialne i prawne umarza się lub amortyzuje przy zastosowaniu stawek określonych w ustawie o podatku dochodowym od osób prawnych.                                                                                                                                            
"Umarza się jednorazowo i w całości zalicza się w koszty w momencie przyjęcia do eksploatacji składniki majątkowe: 
- bez względu na wartość początkową :
• książki i inne zbiory biblioteczne,
• odzież robocza,
• meble i dywany,
- pozostałe środki trwałe oraz wartości niematerialne i prawne o wartości nie przekraczającej wielkości ustalonej w przepisach o podatku dochodowym od osób prawnych , dla których odpisy amortyzacyjne są uznawane za koszt uzyskania przychodu w 100% ich wartości w miesiącu oddania do używania.
 Środki trwałe oraz wartości niematerialne i prawne umarza się i amortyzuje jednorazowo za okres całego roku w grudniu.                     Ewidencję ilościowo-wartościową  dla umarzanych w 100% środków trwałych i wartości niematerialnych i prawnych prowadzi sie jezeli ich wartość jest wyższa niż 500 zł.                                                                                                       
Nie dokonuje się rozliczeń międzyokresowych ."
 </t>
  </si>
  <si>
    <t xml:space="preserve">nie dotyczy </t>
  </si>
  <si>
    <t>Beata Drajczyk</t>
  </si>
  <si>
    <t>odszkodowania majatkowe</t>
  </si>
  <si>
    <t xml:space="preserve">Darowizny rzeczowe </t>
  </si>
  <si>
    <t>średnioroczny stan zatrudnienia (liczna osób)za 2021 r.--573,29    stan zatrudnienia na etaty na dzień 31.12.2021 r.-- 560,875</t>
  </si>
  <si>
    <t>Ilona Stawicka</t>
  </si>
  <si>
    <t>W 2021 MOPS realizował programy finansowane ze srodków pozabudzetowych tj.Funduszu Solidarnościowego</t>
  </si>
  <si>
    <r>
      <rPr>
        <sz val="8"/>
        <rFont val="Arial"/>
        <family val="2"/>
        <charset val="238"/>
      </rPr>
      <t>W 2021 MOPS realizował programy finansowane ze srodków pozabudzetowych tj.Funduszu</t>
    </r>
    <r>
      <rPr>
        <i/>
        <sz val="8"/>
        <rFont val="Arial"/>
        <family val="2"/>
        <charset val="238"/>
      </rPr>
      <t xml:space="preserve"> Solidarnościowego</t>
    </r>
  </si>
  <si>
    <t>Inne informacje</t>
  </si>
  <si>
    <t>IV</t>
  </si>
  <si>
    <t xml:space="preserve">koszty likwidacja szkód objetych ubezpieczeniem majątkowym </t>
  </si>
  <si>
    <t>odszkodowania majątkowe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</si>
</sst>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45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name val="Times New Roman CE"/>
      <family val="1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Times New Roman"/>
      <family val="1"/>
      <charset val="238"/>
    </font>
    <font>
      <sz val="10"/>
      <name val="A"/>
    </font>
    <font>
      <sz val="8"/>
      <name val="A"/>
    </font>
    <font>
      <b/>
      <sz val="10"/>
      <name val="A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A"/>
    </font>
    <font>
      <b/>
      <sz val="11"/>
      <name val="A"/>
      <charset val="238"/>
    </font>
    <font>
      <sz val="14"/>
      <name val="A"/>
    </font>
    <font>
      <b/>
      <sz val="14"/>
      <name val="A"/>
    </font>
    <font>
      <sz val="6"/>
      <name val="Arial"/>
      <family val="2"/>
      <charset val="238"/>
    </font>
    <font>
      <i/>
      <sz val="6"/>
      <name val="Arial"/>
      <family val="2"/>
      <charset val="238"/>
    </font>
    <font>
      <b/>
      <sz val="6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u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A"/>
    </font>
    <font>
      <b/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A"/>
      <charset val="238"/>
    </font>
    <font>
      <b/>
      <i/>
      <sz val="6"/>
      <name val="Arial"/>
      <family val="2"/>
      <charset val="238"/>
    </font>
    <font>
      <i/>
      <sz val="6"/>
      <color rgb="FFFF0000"/>
      <name val="Arial"/>
      <family val="2"/>
      <charset val="238"/>
    </font>
    <font>
      <sz val="8"/>
      <name val="A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8E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4" fontId="0" fillId="0" borderId="1" xfId="0" applyNumberFormat="1" applyBorder="1"/>
    <xf numFmtId="49" fontId="4" fillId="0" borderId="0" xfId="0" applyNumberFormat="1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4" fontId="3" fillId="0" borderId="1" xfId="0" applyNumberFormat="1" applyFont="1" applyBorder="1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7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35" xfId="0" applyFont="1" applyFill="1" applyBorder="1" applyAlignment="1">
      <alignment vertical="top"/>
    </xf>
    <xf numFmtId="0" fontId="4" fillId="0" borderId="35" xfId="0" applyFont="1" applyBorder="1" applyAlignment="1">
      <alignment horizontal="left" vertical="center" wrapText="1"/>
    </xf>
    <xf numFmtId="4" fontId="3" fillId="0" borderId="35" xfId="0" applyNumberFormat="1" applyFont="1" applyBorder="1"/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/>
    </xf>
    <xf numFmtId="4" fontId="0" fillId="0" borderId="0" xfId="0" applyNumberFormat="1" applyBorder="1"/>
    <xf numFmtId="0" fontId="1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left" vertical="top"/>
    </xf>
    <xf numFmtId="4" fontId="3" fillId="0" borderId="1" xfId="0" applyNumberFormat="1" applyFont="1" applyBorder="1" applyAlignment="1">
      <alignment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9" fillId="0" borderId="35" xfId="0" applyFont="1" applyBorder="1" applyAlignment="1">
      <alignment horizontal="center" vertical="center"/>
    </xf>
    <xf numFmtId="4" fontId="1" fillId="0" borderId="35" xfId="0" applyNumberFormat="1" applyFont="1" applyBorder="1" applyAlignment="1">
      <alignment vertical="center"/>
    </xf>
    <xf numFmtId="0" fontId="8" fillId="0" borderId="35" xfId="0" applyFont="1" applyBorder="1" applyAlignment="1">
      <alignment horizontal="center"/>
    </xf>
    <xf numFmtId="4" fontId="0" fillId="0" borderId="35" xfId="0" applyNumberFormat="1" applyBorder="1"/>
    <xf numFmtId="0" fontId="20" fillId="0" borderId="25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20" fillId="0" borderId="0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4" fontId="0" fillId="0" borderId="35" xfId="0" applyNumberForma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4" fontId="1" fillId="0" borderId="35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5" fillId="0" borderId="35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4" fontId="1" fillId="0" borderId="0" xfId="0" applyNumberFormat="1" applyFont="1" applyBorder="1" applyAlignment="1">
      <alignment horizontal="right"/>
    </xf>
    <xf numFmtId="0" fontId="17" fillId="0" borderId="30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7" fillId="0" borderId="40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4" fontId="25" fillId="0" borderId="1" xfId="0" applyNumberFormat="1" applyFont="1" applyBorder="1" applyAlignment="1">
      <alignment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49" fontId="26" fillId="3" borderId="12" xfId="0" applyNumberFormat="1" applyFont="1" applyFill="1" applyBorder="1" applyAlignment="1">
      <alignment horizontal="center" vertical="center"/>
    </xf>
    <xf numFmtId="49" fontId="26" fillId="3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12" xfId="0" applyFont="1" applyBorder="1" applyAlignment="1">
      <alignment wrapText="1"/>
    </xf>
    <xf numFmtId="0" fontId="3" fillId="0" borderId="1" xfId="0" applyFont="1" applyBorder="1" applyAlignment="1">
      <alignment horizontal="right" vertical="center"/>
    </xf>
    <xf numFmtId="0" fontId="26" fillId="3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/>
    <xf numFmtId="4" fontId="4" fillId="4" borderId="1" xfId="0" applyNumberFormat="1" applyFont="1" applyFill="1" applyBorder="1"/>
    <xf numFmtId="4" fontId="3" fillId="4" borderId="1" xfId="0" applyNumberFormat="1" applyFont="1" applyFill="1" applyBorder="1" applyAlignment="1">
      <alignment vertical="center"/>
    </xf>
    <xf numFmtId="4" fontId="27" fillId="4" borderId="13" xfId="0" applyNumberFormat="1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vertical="center"/>
    </xf>
    <xf numFmtId="0" fontId="28" fillId="0" borderId="0" xfId="0" applyFont="1"/>
    <xf numFmtId="0" fontId="29" fillId="0" borderId="0" xfId="0" applyFont="1" applyAlignment="1">
      <alignment horizontal="left" vertical="top"/>
    </xf>
    <xf numFmtId="0" fontId="2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35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4" fontId="11" fillId="0" borderId="3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 vertical="top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3" fillId="0" borderId="18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top"/>
    </xf>
    <xf numFmtId="4" fontId="1" fillId="0" borderId="1" xfId="0" applyNumberFormat="1" applyFont="1" applyBorder="1"/>
    <xf numFmtId="4" fontId="1" fillId="0" borderId="36" xfId="0" applyNumberFormat="1" applyFont="1" applyBorder="1"/>
    <xf numFmtId="0" fontId="1" fillId="0" borderId="1" xfId="0" applyFont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4" fontId="0" fillId="4" borderId="1" xfId="0" applyNumberFormat="1" applyFill="1" applyBorder="1"/>
    <xf numFmtId="0" fontId="1" fillId="0" borderId="35" xfId="0" applyFont="1" applyBorder="1"/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vertical="center"/>
    </xf>
    <xf numFmtId="4" fontId="0" fillId="7" borderId="1" xfId="0" applyNumberFormat="1" applyFill="1" applyBorder="1"/>
    <xf numFmtId="4" fontId="1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/>
    </xf>
    <xf numFmtId="4" fontId="11" fillId="7" borderId="1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/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4" fontId="25" fillId="4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49" fontId="43" fillId="3" borderId="13" xfId="0" applyNumberFormat="1" applyFont="1" applyFill="1" applyBorder="1" applyAlignment="1">
      <alignment horizontal="center" vertical="center" wrapText="1"/>
    </xf>
    <xf numFmtId="49" fontId="26" fillId="3" borderId="44" xfId="0" applyNumberFormat="1" applyFont="1" applyFill="1" applyBorder="1" applyAlignment="1">
      <alignment horizontal="center" vertical="center" wrapText="1"/>
    </xf>
    <xf numFmtId="49" fontId="26" fillId="6" borderId="12" xfId="0" applyNumberFormat="1" applyFont="1" applyFill="1" applyBorder="1" applyAlignment="1">
      <alignment horizontal="center" vertical="center" wrapText="1"/>
    </xf>
    <xf numFmtId="49" fontId="26" fillId="6" borderId="17" xfId="0" applyNumberFormat="1" applyFont="1" applyFill="1" applyBorder="1" applyAlignment="1">
      <alignment horizontal="center" vertical="center" wrapText="1"/>
    </xf>
    <xf numFmtId="49" fontId="26" fillId="6" borderId="13" xfId="0" applyNumberFormat="1" applyFont="1" applyFill="1" applyBorder="1" applyAlignment="1">
      <alignment horizontal="center" vertical="center" wrapText="1"/>
    </xf>
    <xf numFmtId="49" fontId="26" fillId="6" borderId="14" xfId="0" applyNumberFormat="1" applyFont="1" applyFill="1" applyBorder="1" applyAlignment="1">
      <alignment horizontal="center" vertical="center" wrapText="1"/>
    </xf>
    <xf numFmtId="49" fontId="26" fillId="3" borderId="22" xfId="0" applyNumberFormat="1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 wrapText="1"/>
    </xf>
    <xf numFmtId="4" fontId="25" fillId="4" borderId="3" xfId="0" applyNumberFormat="1" applyFont="1" applyFill="1" applyBorder="1" applyAlignment="1">
      <alignment vertical="center"/>
    </xf>
    <xf numFmtId="4" fontId="25" fillId="4" borderId="19" xfId="0" applyNumberFormat="1" applyFont="1" applyFill="1" applyBorder="1" applyAlignment="1">
      <alignment vertical="center"/>
    </xf>
    <xf numFmtId="4" fontId="25" fillId="4" borderId="7" xfId="0" applyNumberFormat="1" applyFont="1" applyFill="1" applyBorder="1" applyAlignment="1">
      <alignment vertical="center"/>
    </xf>
    <xf numFmtId="4" fontId="25" fillId="4" borderId="8" xfId="0" applyNumberFormat="1" applyFont="1" applyFill="1" applyBorder="1" applyAlignment="1">
      <alignment vertical="center"/>
    </xf>
    <xf numFmtId="4" fontId="25" fillId="4" borderId="45" xfId="0" applyNumberFormat="1" applyFont="1" applyFill="1" applyBorder="1" applyAlignment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4" fontId="25" fillId="0" borderId="7" xfId="0" applyNumberFormat="1" applyFont="1" applyBorder="1" applyAlignment="1">
      <alignment vertical="center"/>
    </xf>
    <xf numFmtId="0" fontId="25" fillId="0" borderId="10" xfId="0" applyFont="1" applyBorder="1" applyAlignment="1">
      <alignment horizontal="center" vertical="top"/>
    </xf>
    <xf numFmtId="0" fontId="25" fillId="0" borderId="1" xfId="0" applyFont="1" applyFill="1" applyBorder="1" applyAlignment="1">
      <alignment horizontal="left" vertical="top" wrapText="1"/>
    </xf>
    <xf numFmtId="0" fontId="25" fillId="4" borderId="10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top"/>
    </xf>
    <xf numFmtId="0" fontId="25" fillId="0" borderId="1" xfId="0" applyFont="1" applyFill="1" applyBorder="1" applyAlignment="1">
      <alignment horizontal="justify" vertical="center" wrapText="1"/>
    </xf>
    <xf numFmtId="4" fontId="27" fillId="4" borderId="29" xfId="0" applyNumberFormat="1" applyFont="1" applyFill="1" applyBorder="1" applyAlignment="1">
      <alignment vertical="center"/>
    </xf>
    <xf numFmtId="4" fontId="27" fillId="4" borderId="12" xfId="0" applyNumberFormat="1" applyFont="1" applyFill="1" applyBorder="1" applyAlignment="1">
      <alignment vertical="center"/>
    </xf>
    <xf numFmtId="4" fontId="27" fillId="4" borderId="14" xfId="0" applyNumberFormat="1" applyFont="1" applyFill="1" applyBorder="1" applyAlignment="1">
      <alignment vertical="center"/>
    </xf>
    <xf numFmtId="4" fontId="27" fillId="4" borderId="22" xfId="0" applyNumberFormat="1" applyFont="1" applyFill="1" applyBorder="1" applyAlignment="1">
      <alignment horizontal="right" vertical="center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6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42" fillId="0" borderId="27" xfId="0" applyFont="1" applyBorder="1"/>
    <xf numFmtId="0" fontId="25" fillId="0" borderId="6" xfId="0" applyFont="1" applyBorder="1"/>
    <xf numFmtId="0" fontId="25" fillId="0" borderId="7" xfId="0" applyFont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right"/>
    </xf>
    <xf numFmtId="4" fontId="25" fillId="2" borderId="11" xfId="1" applyNumberFormat="1" applyFont="1" applyFill="1" applyBorder="1" applyAlignment="1">
      <alignment horizontal="right"/>
    </xf>
    <xf numFmtId="0" fontId="25" fillId="0" borderId="9" xfId="0" applyFont="1" applyBorder="1" applyAlignment="1">
      <alignment horizontal="center" wrapText="1"/>
    </xf>
    <xf numFmtId="4" fontId="25" fillId="2" borderId="8" xfId="1" applyNumberFormat="1" applyFont="1" applyFill="1" applyBorder="1" applyAlignment="1">
      <alignment horizontal="right"/>
    </xf>
    <xf numFmtId="4" fontId="25" fillId="0" borderId="8" xfId="0" applyNumberFormat="1" applyFont="1" applyBorder="1" applyAlignment="1">
      <alignment horizontal="right"/>
    </xf>
    <xf numFmtId="4" fontId="25" fillId="0" borderId="1" xfId="0" applyNumberFormat="1" applyFont="1" applyBorder="1" applyAlignment="1">
      <alignment horizontal="right" vertical="center"/>
    </xf>
    <xf numFmtId="4" fontId="25" fillId="0" borderId="11" xfId="0" applyNumberFormat="1" applyFont="1" applyBorder="1" applyAlignment="1">
      <alignment horizontal="right" vertical="center"/>
    </xf>
    <xf numFmtId="0" fontId="25" fillId="0" borderId="7" xfId="0" applyFont="1" applyBorder="1" applyAlignment="1">
      <alignment wrapText="1"/>
    </xf>
    <xf numFmtId="0" fontId="25" fillId="0" borderId="28" xfId="0" applyNumberFormat="1" applyFont="1" applyBorder="1" applyAlignment="1">
      <alignment vertical="center"/>
    </xf>
    <xf numFmtId="0" fontId="25" fillId="0" borderId="19" xfId="0" applyFont="1" applyBorder="1"/>
    <xf numFmtId="0" fontId="27" fillId="0" borderId="19" xfId="0" applyFont="1" applyBorder="1"/>
    <xf numFmtId="0" fontId="25" fillId="0" borderId="12" xfId="0" applyFont="1" applyBorder="1" applyAlignment="1">
      <alignment wrapText="1"/>
    </xf>
    <xf numFmtId="0" fontId="25" fillId="0" borderId="29" xfId="0" applyFont="1" applyBorder="1"/>
    <xf numFmtId="4" fontId="25" fillId="0" borderId="14" xfId="0" applyNumberFormat="1" applyFont="1" applyBorder="1" applyAlignment="1">
      <alignment horizontal="right"/>
    </xf>
    <xf numFmtId="0" fontId="25" fillId="0" borderId="4" xfId="0" applyFont="1" applyBorder="1" applyAlignment="1">
      <alignment wrapText="1"/>
    </xf>
    <xf numFmtId="4" fontId="25" fillId="0" borderId="6" xfId="0" applyNumberFormat="1" applyFont="1" applyBorder="1" applyAlignment="1">
      <alignment horizontal="right"/>
    </xf>
    <xf numFmtId="0" fontId="25" fillId="0" borderId="1" xfId="0" applyFont="1" applyBorder="1"/>
    <xf numFmtId="4" fontId="25" fillId="0" borderId="1" xfId="0" applyNumberFormat="1" applyFont="1" applyBorder="1" applyAlignment="1">
      <alignment horizontal="right"/>
    </xf>
    <xf numFmtId="4" fontId="25" fillId="0" borderId="11" xfId="0" applyNumberFormat="1" applyFont="1" applyBorder="1" applyAlignment="1">
      <alignment horizontal="right"/>
    </xf>
    <xf numFmtId="0" fontId="25" fillId="0" borderId="7" xfId="0" applyFont="1" applyBorder="1"/>
    <xf numFmtId="0" fontId="25" fillId="0" borderId="7" xfId="0" applyFont="1" applyBorder="1" applyAlignment="1">
      <alignment horizontal="center" wrapText="1"/>
    </xf>
    <xf numFmtId="0" fontId="25" fillId="0" borderId="19" xfId="0" applyNumberFormat="1" applyFont="1" applyBorder="1" applyAlignment="1">
      <alignment vertical="center"/>
    </xf>
    <xf numFmtId="0" fontId="42" fillId="0" borderId="5" xfId="0" applyFont="1" applyBorder="1" applyAlignment="1">
      <alignment wrapText="1"/>
    </xf>
    <xf numFmtId="0" fontId="25" fillId="0" borderId="1" xfId="0" applyNumberFormat="1" applyFont="1" applyBorder="1" applyAlignment="1">
      <alignment vertical="center" wrapText="1"/>
    </xf>
    <xf numFmtId="0" fontId="25" fillId="0" borderId="3" xfId="0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13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4" fontId="0" fillId="0" borderId="0" xfId="0" applyNumberFormat="1" applyBorder="1" applyAlignment="1">
      <alignment wrapText="1"/>
    </xf>
    <xf numFmtId="14" fontId="16" fillId="0" borderId="0" xfId="0" applyNumberFormat="1" applyFont="1" applyAlignment="1">
      <alignment horizontal="justify" vertical="center"/>
    </xf>
    <xf numFmtId="0" fontId="17" fillId="0" borderId="32" xfId="0" applyFont="1" applyBorder="1" applyAlignment="1">
      <alignment vertical="center"/>
    </xf>
    <xf numFmtId="0" fontId="17" fillId="0" borderId="24" xfId="0" applyFont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/>
    </xf>
    <xf numFmtId="0" fontId="4" fillId="4" borderId="30" xfId="0" applyFont="1" applyFill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8" xfId="0" applyFont="1" applyBorder="1" applyAlignment="1">
      <alignment horizontal="left" vertical="center" wrapText="1"/>
    </xf>
    <xf numFmtId="4" fontId="25" fillId="0" borderId="1" xfId="0" applyNumberFormat="1" applyFont="1" applyBorder="1"/>
    <xf numFmtId="4" fontId="25" fillId="4" borderId="1" xfId="0" applyNumberFormat="1" applyFont="1" applyFill="1" applyBorder="1"/>
    <xf numFmtId="0" fontId="25" fillId="0" borderId="1" xfId="0" applyFont="1" applyBorder="1" applyAlignment="1">
      <alignment horizontal="center" vertical="top"/>
    </xf>
    <xf numFmtId="0" fontId="25" fillId="0" borderId="18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25" fillId="0" borderId="18" xfId="0" applyFont="1" applyBorder="1" applyAlignment="1">
      <alignment horizontal="left" vertical="center"/>
    </xf>
    <xf numFmtId="4" fontId="27" fillId="4" borderId="1" xfId="0" applyNumberFormat="1" applyFont="1" applyFill="1" applyBorder="1" applyAlignment="1">
      <alignment vertical="center"/>
    </xf>
    <xf numFmtId="0" fontId="17" fillId="0" borderId="34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/>
    </xf>
    <xf numFmtId="4" fontId="25" fillId="0" borderId="0" xfId="0" applyNumberFormat="1" applyFont="1"/>
    <xf numFmtId="0" fontId="16" fillId="0" borderId="0" xfId="0" applyFont="1" applyBorder="1" applyAlignment="1">
      <alignment vertical="center" wrapText="1"/>
    </xf>
    <xf numFmtId="0" fontId="26" fillId="3" borderId="46" xfId="0" applyFont="1" applyFill="1" applyBorder="1" applyAlignment="1">
      <alignment vertical="center"/>
    </xf>
    <xf numFmtId="0" fontId="0" fillId="0" borderId="15" xfId="0" applyBorder="1"/>
    <xf numFmtId="0" fontId="29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36" fillId="0" borderId="0" xfId="0" applyFont="1" applyAlignment="1">
      <alignment horizontal="center" vertical="center"/>
    </xf>
    <xf numFmtId="0" fontId="20" fillId="4" borderId="30" xfId="0" applyFont="1" applyFill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vertical="center" wrapText="1"/>
    </xf>
    <xf numFmtId="0" fontId="2" fillId="4" borderId="31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vertical="center" wrapText="1"/>
    </xf>
    <xf numFmtId="0" fontId="7" fillId="4" borderId="31" xfId="0" applyFont="1" applyFill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" fillId="4" borderId="30" xfId="0" applyFont="1" applyFill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23" fillId="4" borderId="32" xfId="0" applyFont="1" applyFill="1" applyBorder="1" applyAlignment="1">
      <alignment horizontal="left" vertical="center" wrapText="1"/>
    </xf>
    <xf numFmtId="0" fontId="23" fillId="4" borderId="24" xfId="0" applyFont="1" applyFill="1" applyBorder="1" applyAlignment="1">
      <alignment horizontal="left" vertical="center" wrapText="1"/>
    </xf>
    <xf numFmtId="0" fontId="23" fillId="4" borderId="33" xfId="0" applyFont="1" applyFill="1" applyBorder="1" applyAlignment="1">
      <alignment horizontal="left" vertical="center" wrapText="1"/>
    </xf>
    <xf numFmtId="0" fontId="23" fillId="4" borderId="34" xfId="0" applyFont="1" applyFill="1" applyBorder="1" applyAlignment="1">
      <alignment horizontal="left" vertical="center" wrapText="1"/>
    </xf>
    <xf numFmtId="0" fontId="23" fillId="4" borderId="25" xfId="0" applyFont="1" applyFill="1" applyBorder="1" applyAlignment="1">
      <alignment horizontal="left" vertical="center" wrapText="1"/>
    </xf>
    <xf numFmtId="0" fontId="23" fillId="4" borderId="22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33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17" fillId="4" borderId="30" xfId="0" applyFont="1" applyFill="1" applyBorder="1" applyAlignment="1">
      <alignment vertical="center" wrapText="1"/>
    </xf>
    <xf numFmtId="0" fontId="17" fillId="4" borderId="31" xfId="0" applyFont="1" applyFill="1" applyBorder="1" applyAlignment="1">
      <alignment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17" fillId="4" borderId="24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20" fillId="4" borderId="30" xfId="0" applyFont="1" applyFill="1" applyBorder="1" applyAlignment="1">
      <alignment vertical="center" wrapText="1"/>
    </xf>
    <xf numFmtId="0" fontId="20" fillId="4" borderId="31" xfId="0" applyFont="1" applyFill="1" applyBorder="1" applyAlignment="1">
      <alignment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42" fillId="4" borderId="23" xfId="0" applyFont="1" applyFill="1" applyBorder="1" applyAlignment="1">
      <alignment horizontal="center" vertical="center"/>
    </xf>
    <xf numFmtId="0" fontId="42" fillId="4" borderId="26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left" vertical="center" wrapText="1"/>
    </xf>
    <xf numFmtId="0" fontId="17" fillId="4" borderId="33" xfId="0" applyFont="1" applyFill="1" applyBorder="1" applyAlignment="1">
      <alignment horizontal="left" vertical="center" wrapText="1"/>
    </xf>
    <xf numFmtId="0" fontId="17" fillId="4" borderId="34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vertical="center" wrapText="1"/>
    </xf>
    <xf numFmtId="0" fontId="17" fillId="4" borderId="22" xfId="0" applyFont="1" applyFill="1" applyBorder="1" applyAlignment="1">
      <alignment horizontal="left" vertical="center" wrapText="1"/>
    </xf>
    <xf numFmtId="0" fontId="42" fillId="3" borderId="21" xfId="0" applyFont="1" applyFill="1" applyBorder="1" applyAlignment="1">
      <alignment horizontal="center" vertical="center" wrapText="1"/>
    </xf>
    <xf numFmtId="0" fontId="42" fillId="3" borderId="11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17" fillId="4" borderId="47" xfId="0" applyFont="1" applyFill="1" applyBorder="1" applyAlignment="1">
      <alignment vertical="center" wrapText="1"/>
    </xf>
    <xf numFmtId="0" fontId="17" fillId="4" borderId="48" xfId="0" applyFont="1" applyFill="1" applyBorder="1" applyAlignment="1">
      <alignment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1" fillId="4" borderId="33" xfId="0" applyFont="1" applyFill="1" applyBorder="1" applyAlignment="1">
      <alignment horizontal="left" vertical="center" wrapText="1"/>
    </xf>
    <xf numFmtId="0" fontId="1" fillId="4" borderId="34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0" fontId="29" fillId="0" borderId="3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17" fillId="0" borderId="40" xfId="0" applyFont="1" applyBorder="1" applyAlignment="1">
      <alignment vertical="center" wrapText="1"/>
    </xf>
    <xf numFmtId="49" fontId="19" fillId="0" borderId="25" xfId="0" applyNumberFormat="1" applyFont="1" applyBorder="1" applyAlignment="1">
      <alignment horizontal="justify" vertical="top" wrapText="1"/>
    </xf>
    <xf numFmtId="0" fontId="13" fillId="7" borderId="19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center" wrapText="1"/>
    </xf>
    <xf numFmtId="0" fontId="13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justify" wrapText="1"/>
    </xf>
    <xf numFmtId="0" fontId="6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justify" vertical="center" wrapText="1"/>
    </xf>
    <xf numFmtId="0" fontId="8" fillId="7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7" borderId="3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2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justify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0" fontId="7" fillId="0" borderId="3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justify" wrapText="1"/>
    </xf>
    <xf numFmtId="0" fontId="22" fillId="0" borderId="0" xfId="0" applyFont="1" applyAlignment="1">
      <alignment horizontal="justify" vertical="center" wrapText="1"/>
    </xf>
    <xf numFmtId="0" fontId="32" fillId="5" borderId="0" xfId="0" applyFont="1" applyFill="1" applyBorder="1" applyAlignment="1">
      <alignment horizontal="left" vertical="justify" wrapText="1"/>
    </xf>
    <xf numFmtId="0" fontId="5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41" fillId="0" borderId="3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FFF8E5"/>
      <color rgb="FFFFFBEF"/>
      <color rgb="FFFF7C80"/>
      <color rgb="FFF5F5F5"/>
      <color rgb="FFF3F3F3"/>
      <color rgb="FFE1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zoomScale="95" zoomScaleNormal="95" workbookViewId="0">
      <pane ySplit="2" topLeftCell="A12" activePane="bottomLeft" state="frozen"/>
      <selection pane="bottomLeft" activeCell="A4" sqref="A4:F4"/>
    </sheetView>
  </sheetViews>
  <sheetFormatPr defaultRowHeight="12.75"/>
  <cols>
    <col min="1" max="1" width="3.140625" customWidth="1"/>
    <col min="2" max="2" width="3.5703125" customWidth="1"/>
    <col min="3" max="3" width="26.5703125" customWidth="1"/>
    <col min="4" max="4" width="31" customWidth="1"/>
    <col min="5" max="5" width="22.140625" customWidth="1"/>
    <col min="6" max="6" width="29.7109375" customWidth="1"/>
  </cols>
  <sheetData>
    <row r="1" spans="1:6" ht="18">
      <c r="A1" s="119" t="s">
        <v>343</v>
      </c>
    </row>
    <row r="2" spans="1:6" ht="18">
      <c r="A2" s="119" t="s">
        <v>344</v>
      </c>
    </row>
    <row r="3" spans="1:6" ht="15.75">
      <c r="A3" s="55"/>
    </row>
    <row r="4" spans="1:6" ht="126.75" customHeight="1">
      <c r="A4" s="280" t="s">
        <v>364</v>
      </c>
      <c r="B4" s="280"/>
      <c r="C4" s="280"/>
      <c r="D4" s="280"/>
      <c r="E4" s="280"/>
      <c r="F4" s="280"/>
    </row>
    <row r="5" spans="1:6" ht="15.75" customHeight="1">
      <c r="A5" s="52"/>
      <c r="B5" s="52"/>
      <c r="C5" s="52"/>
      <c r="D5" s="52"/>
      <c r="E5" s="52"/>
      <c r="F5" s="52"/>
    </row>
    <row r="6" spans="1:6" ht="16.5" customHeight="1">
      <c r="A6" s="120" t="s">
        <v>293</v>
      </c>
      <c r="B6" s="52"/>
      <c r="C6" s="52"/>
      <c r="D6" s="52"/>
      <c r="E6" s="52"/>
      <c r="F6" s="52"/>
    </row>
    <row r="7" spans="1:6" ht="14.25" customHeight="1">
      <c r="A7" s="53"/>
      <c r="B7" s="52"/>
      <c r="C7" s="52"/>
      <c r="D7" s="52"/>
      <c r="E7" s="52"/>
      <c r="F7" s="52"/>
    </row>
    <row r="8" spans="1:6" ht="18">
      <c r="A8" s="119" t="s">
        <v>245</v>
      </c>
    </row>
    <row r="9" spans="1:6" ht="35.25" customHeight="1">
      <c r="A9" s="135" t="s">
        <v>95</v>
      </c>
      <c r="B9" s="281" t="s">
        <v>310</v>
      </c>
      <c r="C9" s="281"/>
      <c r="D9" s="281"/>
      <c r="E9" s="281"/>
      <c r="F9" s="281"/>
    </row>
    <row r="10" spans="1:6" s="8" customFormat="1" ht="27.75" customHeight="1">
      <c r="A10" s="136"/>
      <c r="B10" s="136" t="s">
        <v>11</v>
      </c>
      <c r="C10" s="137" t="s">
        <v>274</v>
      </c>
      <c r="D10" s="138"/>
      <c r="E10" s="138"/>
      <c r="F10" s="138"/>
    </row>
    <row r="11" spans="1:6" s="8" customFormat="1" ht="45" customHeight="1">
      <c r="A11" s="136"/>
      <c r="B11" s="135" t="s">
        <v>12</v>
      </c>
      <c r="C11" s="284" t="s">
        <v>275</v>
      </c>
      <c r="D11" s="284"/>
      <c r="E11" s="284"/>
      <c r="F11" s="284"/>
    </row>
    <row r="12" spans="1:6" ht="36" customHeight="1">
      <c r="A12" s="139"/>
      <c r="B12" s="135" t="s">
        <v>13</v>
      </c>
      <c r="C12" s="283" t="s">
        <v>311</v>
      </c>
      <c r="D12" s="283"/>
      <c r="E12" s="283"/>
      <c r="F12" s="283"/>
    </row>
    <row r="13" spans="1:6" s="8" customFormat="1" ht="21" customHeight="1">
      <c r="A13" s="136" t="s">
        <v>73</v>
      </c>
      <c r="B13" s="137" t="s">
        <v>243</v>
      </c>
      <c r="C13" s="138"/>
      <c r="D13" s="138"/>
      <c r="E13" s="138"/>
      <c r="F13" s="138"/>
    </row>
    <row r="14" spans="1:6" s="8" customFormat="1" ht="17.25" customHeight="1">
      <c r="A14" s="136"/>
      <c r="B14" s="136" t="s">
        <v>11</v>
      </c>
      <c r="C14" s="137" t="s">
        <v>261</v>
      </c>
      <c r="D14" s="138"/>
      <c r="E14" s="138"/>
      <c r="F14" s="138"/>
    </row>
    <row r="15" spans="1:6" s="8" customFormat="1" ht="18.75" customHeight="1">
      <c r="A15" s="136"/>
      <c r="B15" s="136" t="s">
        <v>12</v>
      </c>
      <c r="C15" s="137" t="s">
        <v>262</v>
      </c>
      <c r="D15" s="138"/>
      <c r="E15" s="138"/>
      <c r="F15" s="138"/>
    </row>
    <row r="16" spans="1:6" s="8" customFormat="1" ht="18" customHeight="1">
      <c r="A16" s="136" t="s">
        <v>75</v>
      </c>
      <c r="B16" s="137" t="s">
        <v>263</v>
      </c>
      <c r="C16" s="138"/>
      <c r="D16" s="138"/>
      <c r="E16" s="138"/>
      <c r="F16" s="138"/>
    </row>
    <row r="17" spans="1:6" ht="32.25" customHeight="1">
      <c r="A17" s="135" t="s">
        <v>96</v>
      </c>
      <c r="B17" s="282" t="s">
        <v>282</v>
      </c>
      <c r="C17" s="282"/>
      <c r="D17" s="282"/>
      <c r="E17" s="282"/>
      <c r="F17" s="282"/>
    </row>
    <row r="18" spans="1:6" s="8" customFormat="1" ht="24.75" customHeight="1">
      <c r="A18" s="136" t="s">
        <v>97</v>
      </c>
      <c r="B18" s="138" t="s">
        <v>312</v>
      </c>
      <c r="C18" s="138"/>
      <c r="D18" s="138"/>
      <c r="E18" s="138"/>
      <c r="F18" s="138"/>
    </row>
    <row r="19" spans="1:6" s="8" customFormat="1" ht="24.75" customHeight="1">
      <c r="A19" s="136" t="s">
        <v>241</v>
      </c>
      <c r="B19" s="138" t="s">
        <v>321</v>
      </c>
      <c r="C19" s="138"/>
      <c r="D19" s="138"/>
      <c r="E19" s="138"/>
      <c r="F19" s="138"/>
    </row>
    <row r="20" spans="1:6" ht="75" customHeight="1">
      <c r="A20" s="135" t="s">
        <v>283</v>
      </c>
      <c r="B20" s="281" t="s">
        <v>331</v>
      </c>
      <c r="C20" s="281"/>
      <c r="D20" s="281"/>
      <c r="E20" s="281"/>
      <c r="F20" s="281"/>
    </row>
    <row r="21" spans="1:6" s="8" customFormat="1" ht="32.25" customHeight="1">
      <c r="A21" s="136" t="s">
        <v>242</v>
      </c>
      <c r="B21" s="138" t="s">
        <v>240</v>
      </c>
      <c r="C21" s="138"/>
      <c r="D21" s="138"/>
      <c r="E21" s="138"/>
      <c r="F21" s="138"/>
    </row>
    <row r="22" spans="1:6" s="8" customFormat="1" ht="71.25" customHeight="1">
      <c r="A22" s="135" t="s">
        <v>244</v>
      </c>
      <c r="B22" s="281" t="s">
        <v>322</v>
      </c>
      <c r="C22" s="281"/>
      <c r="D22" s="281"/>
      <c r="E22" s="281"/>
      <c r="F22" s="281"/>
    </row>
    <row r="23" spans="1:6" ht="22.5" customHeight="1">
      <c r="A23" s="136"/>
      <c r="B23" s="137"/>
    </row>
  </sheetData>
  <mergeCells count="7">
    <mergeCell ref="A4:F4"/>
    <mergeCell ref="B20:F20"/>
    <mergeCell ref="B9:F9"/>
    <mergeCell ref="B17:F17"/>
    <mergeCell ref="B22:F22"/>
    <mergeCell ref="C12:F12"/>
    <mergeCell ref="C11:F11"/>
  </mergeCells>
  <phoneticPr fontId="4" type="noConversion"/>
  <pageMargins left="0.7" right="0.7" top="0.75" bottom="0.75" header="0.3" footer="0.3"/>
  <pageSetup paperSize="9" scale="7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zoomScaleNormal="100" workbookViewId="0">
      <selection activeCell="A2" sqref="A2:G11"/>
    </sheetView>
  </sheetViews>
  <sheetFormatPr defaultRowHeight="12.75"/>
  <cols>
    <col min="1" max="1" width="3.7109375" customWidth="1"/>
    <col min="2" max="2" width="24.42578125" customWidth="1"/>
    <col min="3" max="3" width="19.28515625" customWidth="1"/>
    <col min="4" max="4" width="17.7109375" customWidth="1"/>
    <col min="5" max="5" width="13.42578125" customWidth="1"/>
    <col min="6" max="6" width="16.85546875" customWidth="1"/>
    <col min="7" max="7" width="17.85546875" customWidth="1"/>
  </cols>
  <sheetData>
    <row r="1" spans="1:11" ht="40.5" customHeight="1">
      <c r="A1" s="420" t="s">
        <v>125</v>
      </c>
      <c r="B1" s="420"/>
      <c r="C1" s="420"/>
      <c r="D1" s="420"/>
      <c r="E1" s="420"/>
      <c r="F1" s="420"/>
      <c r="G1" s="420"/>
    </row>
    <row r="2" spans="1:11" ht="22.5" customHeight="1">
      <c r="A2" s="407" t="s">
        <v>0</v>
      </c>
      <c r="B2" s="407" t="s">
        <v>86</v>
      </c>
      <c r="C2" s="421" t="s">
        <v>296</v>
      </c>
      <c r="D2" s="407" t="s">
        <v>82</v>
      </c>
      <c r="E2" s="407"/>
      <c r="F2" s="407"/>
      <c r="G2" s="407" t="s">
        <v>295</v>
      </c>
    </row>
    <row r="3" spans="1:11" ht="23.25" customHeight="1">
      <c r="A3" s="407"/>
      <c r="B3" s="407"/>
      <c r="C3" s="422"/>
      <c r="D3" s="51" t="s">
        <v>83</v>
      </c>
      <c r="E3" s="51" t="s">
        <v>84</v>
      </c>
      <c r="F3" s="51" t="s">
        <v>85</v>
      </c>
      <c r="G3" s="407"/>
    </row>
    <row r="4" spans="1:11" ht="30" customHeight="1">
      <c r="A4" s="45" t="s">
        <v>107</v>
      </c>
      <c r="B4" s="151" t="s">
        <v>92</v>
      </c>
      <c r="C4" s="6"/>
      <c r="D4" s="12"/>
      <c r="E4" s="12"/>
      <c r="F4" s="12"/>
      <c r="G4" s="114">
        <f>C4+D4-E4-F4</f>
        <v>0</v>
      </c>
    </row>
    <row r="5" spans="1:11" s="8" customFormat="1" ht="24.75" customHeight="1">
      <c r="A5" s="45" t="s">
        <v>106</v>
      </c>
      <c r="B5" s="151" t="s">
        <v>93</v>
      </c>
      <c r="C5" s="124">
        <f>C6+C7+C8+C9+C10</f>
        <v>73899183.180000007</v>
      </c>
      <c r="D5" s="124">
        <f t="shared" ref="D5:F5" si="0">D6+D7+D8+D9+D10</f>
        <v>5183520.13</v>
      </c>
      <c r="E5" s="124">
        <f t="shared" si="0"/>
        <v>0</v>
      </c>
      <c r="F5" s="124">
        <f t="shared" si="0"/>
        <v>2273036.39</v>
      </c>
      <c r="G5" s="124">
        <f>G6+G7+G8+G9+G10</f>
        <v>76809666.920000002</v>
      </c>
    </row>
    <row r="6" spans="1:11" ht="22.5" customHeight="1">
      <c r="A6" s="152" t="s">
        <v>95</v>
      </c>
      <c r="B6" s="151" t="s">
        <v>88</v>
      </c>
      <c r="C6" s="6"/>
      <c r="D6" s="6"/>
      <c r="E6" s="6"/>
      <c r="F6" s="6"/>
      <c r="G6" s="114">
        <f>C6+D6-E6-F6</f>
        <v>0</v>
      </c>
    </row>
    <row r="7" spans="1:11" ht="23.25" customHeight="1">
      <c r="A7" s="45" t="s">
        <v>73</v>
      </c>
      <c r="B7" s="153" t="s">
        <v>89</v>
      </c>
      <c r="C7" s="6"/>
      <c r="D7" s="6"/>
      <c r="E7" s="6"/>
      <c r="F7" s="6"/>
      <c r="G7" s="114">
        <f t="shared" ref="G7:G10" si="1">C7+D7-E7-F7</f>
        <v>0</v>
      </c>
    </row>
    <row r="8" spans="1:11" ht="32.25" customHeight="1">
      <c r="A8" s="152" t="s">
        <v>75</v>
      </c>
      <c r="B8" s="151" t="s">
        <v>90</v>
      </c>
      <c r="C8" s="6"/>
      <c r="D8" s="6"/>
      <c r="E8" s="6"/>
      <c r="F8" s="12"/>
      <c r="G8" s="114">
        <f t="shared" si="1"/>
        <v>0</v>
      </c>
    </row>
    <row r="9" spans="1:11" ht="25.5" customHeight="1">
      <c r="A9" s="154" t="s">
        <v>96</v>
      </c>
      <c r="B9" s="155" t="s">
        <v>91</v>
      </c>
      <c r="C9" s="6">
        <v>73899183.180000007</v>
      </c>
      <c r="D9" s="6">
        <v>5183520.13</v>
      </c>
      <c r="E9" s="6"/>
      <c r="F9" s="6">
        <v>2273036.39</v>
      </c>
      <c r="G9" s="114">
        <f t="shared" si="1"/>
        <v>76809666.920000002</v>
      </c>
    </row>
    <row r="10" spans="1:11" ht="36">
      <c r="A10" s="154" t="s">
        <v>97</v>
      </c>
      <c r="B10" s="156" t="s">
        <v>114</v>
      </c>
      <c r="C10" s="6"/>
      <c r="D10" s="6"/>
      <c r="E10" s="6"/>
      <c r="F10" s="6"/>
      <c r="G10" s="114">
        <f t="shared" si="1"/>
        <v>0</v>
      </c>
    </row>
    <row r="11" spans="1:11" s="19" customFormat="1" ht="21.75" customHeight="1">
      <c r="A11" s="418" t="s">
        <v>127</v>
      </c>
      <c r="B11" s="419"/>
      <c r="C11" s="118">
        <f>C4+C5</f>
        <v>73899183.180000007</v>
      </c>
      <c r="D11" s="118">
        <f>D4+D5</f>
        <v>5183520.13</v>
      </c>
      <c r="E11" s="118">
        <f>E4+E5</f>
        <v>0</v>
      </c>
      <c r="F11" s="118">
        <f>F4+F5</f>
        <v>2273036.39</v>
      </c>
      <c r="G11" s="118">
        <f>G4+G5</f>
        <v>76809666.920000002</v>
      </c>
    </row>
    <row r="12" spans="1:11" s="19" customFormat="1" ht="21.75" customHeight="1">
      <c r="A12" s="149"/>
      <c r="B12" s="149"/>
      <c r="C12" s="150"/>
      <c r="D12" s="150"/>
      <c r="E12" s="150"/>
      <c r="F12" s="150"/>
      <c r="G12" s="150"/>
    </row>
    <row r="13" spans="1:11" s="19" customFormat="1" ht="21.75" customHeight="1">
      <c r="A13" s="14" t="s">
        <v>3</v>
      </c>
      <c r="B13" s="70"/>
      <c r="C13" s="128"/>
      <c r="D13" s="128"/>
      <c r="E13" s="128"/>
      <c r="F13" s="128"/>
      <c r="G13" s="128"/>
    </row>
    <row r="14" spans="1:11" s="19" customFormat="1" ht="21.75" customHeight="1">
      <c r="A14" s="14"/>
      <c r="B14" s="70"/>
      <c r="C14" s="128"/>
      <c r="D14" s="128"/>
      <c r="E14" s="128"/>
      <c r="F14" s="128"/>
      <c r="G14" s="128"/>
    </row>
    <row r="15" spans="1:11" ht="23.25" customHeight="1">
      <c r="A15" s="417" t="s">
        <v>350</v>
      </c>
      <c r="B15" s="417"/>
      <c r="C15" s="417"/>
      <c r="D15" s="417"/>
      <c r="E15" s="417"/>
      <c r="F15" s="417"/>
      <c r="G15" s="417"/>
      <c r="H15" s="43"/>
      <c r="I15" s="43"/>
      <c r="J15" s="43"/>
      <c r="K15" s="38"/>
    </row>
    <row r="16" spans="1:11" ht="23.25" customHeight="1">
      <c r="A16" s="44"/>
      <c r="B16" s="44"/>
      <c r="C16" s="44"/>
      <c r="D16" s="44"/>
      <c r="E16" s="44"/>
      <c r="F16" s="44"/>
      <c r="G16" s="44"/>
      <c r="H16" s="43"/>
      <c r="I16" s="43"/>
      <c r="J16" s="43"/>
      <c r="K16" s="38"/>
    </row>
    <row r="17" spans="1:3">
      <c r="B17" s="14"/>
      <c r="C17" s="14"/>
    </row>
    <row r="18" spans="1:3">
      <c r="A18" s="14"/>
      <c r="B18" s="14"/>
      <c r="C18" s="14"/>
    </row>
  </sheetData>
  <mergeCells count="8">
    <mergeCell ref="A15:G15"/>
    <mergeCell ref="A11:B11"/>
    <mergeCell ref="A1:G1"/>
    <mergeCell ref="D2:F2"/>
    <mergeCell ref="B2:B3"/>
    <mergeCell ref="G2:G3"/>
    <mergeCell ref="A2:A3"/>
    <mergeCell ref="C2:C3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8"/>
  <sheetViews>
    <sheetView zoomScaleNormal="100" workbookViewId="0">
      <selection activeCell="A15" sqref="A15:G15"/>
    </sheetView>
  </sheetViews>
  <sheetFormatPr defaultRowHeight="12.75"/>
  <cols>
    <col min="1" max="1" width="4.42578125" customWidth="1"/>
    <col min="2" max="2" width="27.28515625" customWidth="1"/>
    <col min="3" max="3" width="18.140625" customWidth="1"/>
    <col min="4" max="4" width="17.7109375" customWidth="1"/>
    <col min="5" max="5" width="14.85546875" customWidth="1"/>
    <col min="6" max="6" width="14.42578125" customWidth="1"/>
    <col min="7" max="7" width="15.42578125" customWidth="1"/>
  </cols>
  <sheetData>
    <row r="2" spans="1:11" ht="33.75" customHeight="1">
      <c r="A2" s="424" t="s">
        <v>87</v>
      </c>
      <c r="B2" s="424"/>
      <c r="C2" s="424"/>
      <c r="D2" s="424"/>
      <c r="E2" s="424"/>
      <c r="F2" s="424"/>
      <c r="G2" s="424"/>
      <c r="H2" s="13"/>
      <c r="I2" s="13"/>
      <c r="J2" s="13"/>
      <c r="K2" s="13"/>
    </row>
    <row r="3" spans="1:11" ht="18" customHeight="1">
      <c r="A3" s="407" t="s">
        <v>0</v>
      </c>
      <c r="B3" s="147" t="s">
        <v>40</v>
      </c>
      <c r="C3" s="407" t="s">
        <v>298</v>
      </c>
      <c r="D3" s="407" t="s">
        <v>126</v>
      </c>
      <c r="E3" s="407"/>
      <c r="F3" s="407"/>
      <c r="G3" s="407" t="s">
        <v>297</v>
      </c>
    </row>
    <row r="4" spans="1:11" ht="20.25" customHeight="1">
      <c r="A4" s="407"/>
      <c r="B4" s="148" t="s">
        <v>227</v>
      </c>
      <c r="C4" s="407"/>
      <c r="D4" s="51" t="s">
        <v>83</v>
      </c>
      <c r="E4" s="51" t="s">
        <v>84</v>
      </c>
      <c r="F4" s="51" t="s">
        <v>85</v>
      </c>
      <c r="G4" s="407"/>
    </row>
    <row r="5" spans="1:11">
      <c r="A5" s="157">
        <v>1</v>
      </c>
      <c r="B5" s="158">
        <v>2</v>
      </c>
      <c r="C5" s="157">
        <v>3</v>
      </c>
      <c r="D5" s="157">
        <v>4</v>
      </c>
      <c r="E5" s="157">
        <v>5</v>
      </c>
      <c r="F5" s="157">
        <v>6</v>
      </c>
      <c r="G5" s="157" t="s">
        <v>94</v>
      </c>
    </row>
    <row r="6" spans="1:11" ht="20.100000000000001" customHeight="1">
      <c r="A6" s="21">
        <v>1</v>
      </c>
      <c r="B6" s="25"/>
      <c r="C6" s="6"/>
      <c r="D6" s="6"/>
      <c r="E6" s="6"/>
      <c r="F6" s="6"/>
      <c r="G6" s="177">
        <f>C6+D6-E6-F6</f>
        <v>0</v>
      </c>
    </row>
    <row r="7" spans="1:11" ht="20.100000000000001" customHeight="1">
      <c r="A7" s="1"/>
      <c r="B7" s="9"/>
      <c r="C7" s="6"/>
      <c r="D7" s="6"/>
      <c r="E7" s="6"/>
      <c r="F7" s="6"/>
      <c r="G7" s="177">
        <f t="shared" ref="G7:G11" si="0">C7+D7-E7-F7</f>
        <v>0</v>
      </c>
    </row>
    <row r="8" spans="1:11" ht="20.100000000000001" customHeight="1">
      <c r="A8" s="1"/>
      <c r="B8" s="10"/>
      <c r="C8" s="6"/>
      <c r="D8" s="6"/>
      <c r="E8" s="6"/>
      <c r="F8" s="6"/>
      <c r="G8" s="177">
        <f t="shared" si="0"/>
        <v>0</v>
      </c>
    </row>
    <row r="9" spans="1:11" ht="20.100000000000001" customHeight="1">
      <c r="A9" s="1"/>
      <c r="B9" s="1"/>
      <c r="C9" s="6"/>
      <c r="D9" s="6"/>
      <c r="E9" s="6"/>
      <c r="F9" s="6"/>
      <c r="G9" s="177">
        <f t="shared" si="0"/>
        <v>0</v>
      </c>
    </row>
    <row r="10" spans="1:11" ht="20.100000000000001" customHeight="1">
      <c r="A10" s="1"/>
      <c r="B10" s="1"/>
      <c r="C10" s="6"/>
      <c r="D10" s="6"/>
      <c r="E10" s="6"/>
      <c r="F10" s="6"/>
      <c r="G10" s="177">
        <f t="shared" si="0"/>
        <v>0</v>
      </c>
    </row>
    <row r="11" spans="1:11" ht="20.100000000000001" customHeight="1">
      <c r="A11" s="1"/>
      <c r="B11" s="1"/>
      <c r="C11" s="6"/>
      <c r="D11" s="6"/>
      <c r="E11" s="6"/>
      <c r="F11" s="6"/>
      <c r="G11" s="177">
        <f t="shared" si="0"/>
        <v>0</v>
      </c>
    </row>
    <row r="12" spans="1:11" s="8" customFormat="1" ht="27.75" customHeight="1">
      <c r="A12" s="425" t="s">
        <v>127</v>
      </c>
      <c r="B12" s="425"/>
      <c r="C12" s="176">
        <f>SUM(C6:C11)</f>
        <v>0</v>
      </c>
      <c r="D12" s="176">
        <f t="shared" ref="D12:G12" si="1">SUM(D6:D11)</f>
        <v>0</v>
      </c>
      <c r="E12" s="176">
        <f t="shared" si="1"/>
        <v>0</v>
      </c>
      <c r="F12" s="176">
        <f t="shared" si="1"/>
        <v>0</v>
      </c>
      <c r="G12" s="176">
        <f t="shared" si="1"/>
        <v>0</v>
      </c>
    </row>
    <row r="13" spans="1:11" s="8" customFormat="1" ht="27.75" customHeight="1">
      <c r="A13" s="129" t="s">
        <v>3</v>
      </c>
      <c r="B13" s="64"/>
      <c r="C13" s="66"/>
      <c r="D13" s="66"/>
      <c r="E13" s="66"/>
      <c r="F13" s="66"/>
      <c r="G13" s="66"/>
    </row>
    <row r="14" spans="1:11" s="8" customFormat="1" ht="27.75" customHeight="1">
      <c r="A14" s="125"/>
      <c r="B14" s="125"/>
      <c r="C14" s="71"/>
      <c r="D14" s="71"/>
      <c r="E14" s="71"/>
      <c r="F14" s="71"/>
      <c r="G14" s="71"/>
    </row>
    <row r="15" spans="1:11" ht="30" customHeight="1">
      <c r="A15" s="423" t="s">
        <v>349</v>
      </c>
      <c r="B15" s="423"/>
      <c r="C15" s="423"/>
      <c r="D15" s="423"/>
      <c r="E15" s="423"/>
      <c r="F15" s="423"/>
      <c r="G15" s="423"/>
      <c r="H15" s="43"/>
      <c r="I15" s="43"/>
      <c r="J15" s="43"/>
    </row>
    <row r="17" spans="1:5">
      <c r="B17" s="14"/>
      <c r="C17" s="14"/>
      <c r="D17" s="14"/>
      <c r="E17" s="14"/>
    </row>
    <row r="18" spans="1:5">
      <c r="A18" s="14"/>
      <c r="B18" s="14"/>
      <c r="C18" s="14"/>
      <c r="D18" s="14"/>
      <c r="E18" s="5"/>
    </row>
  </sheetData>
  <mergeCells count="7">
    <mergeCell ref="A15:G15"/>
    <mergeCell ref="A2:G2"/>
    <mergeCell ref="A12:B12"/>
    <mergeCell ref="A3:A4"/>
    <mergeCell ref="C3:C4"/>
    <mergeCell ref="D3:F3"/>
    <mergeCell ref="G3:G4"/>
  </mergeCell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"/>
  <sheetViews>
    <sheetView zoomScaleNormal="100" workbookViewId="0">
      <selection activeCell="A16" sqref="A16:G16"/>
    </sheetView>
  </sheetViews>
  <sheetFormatPr defaultRowHeight="12.75"/>
  <cols>
    <col min="1" max="1" width="4.5703125" customWidth="1"/>
    <col min="2" max="2" width="25.140625" customWidth="1"/>
    <col min="3" max="3" width="17.7109375" customWidth="1"/>
    <col min="4" max="4" width="19.42578125" customWidth="1"/>
    <col min="5" max="5" width="19.140625" customWidth="1"/>
    <col min="6" max="6" width="18.140625" customWidth="1"/>
    <col min="7" max="7" width="17.5703125" customWidth="1"/>
  </cols>
  <sheetData>
    <row r="2" spans="1:7" ht="36.75" customHeight="1">
      <c r="A2" s="426" t="s">
        <v>229</v>
      </c>
      <c r="B2" s="426"/>
      <c r="C2" s="426"/>
      <c r="D2" s="426"/>
      <c r="E2" s="426"/>
      <c r="F2" s="426"/>
      <c r="G2" s="426"/>
    </row>
    <row r="3" spans="1:7" s="20" customFormat="1">
      <c r="A3" s="31" t="s">
        <v>11</v>
      </c>
      <c r="B3" s="32" t="s">
        <v>9</v>
      </c>
      <c r="C3" s="33"/>
      <c r="D3" s="33"/>
      <c r="E3" s="33"/>
      <c r="F3" s="33"/>
      <c r="G3" s="33"/>
    </row>
    <row r="4" spans="1:7" s="20" customFormat="1">
      <c r="A4" s="31" t="s">
        <v>12</v>
      </c>
      <c r="B4" s="32" t="s">
        <v>10</v>
      </c>
      <c r="C4" s="33"/>
      <c r="D4" s="33"/>
      <c r="E4" s="33"/>
      <c r="F4" s="33"/>
      <c r="G4" s="33"/>
    </row>
    <row r="5" spans="1:7" s="20" customFormat="1">
      <c r="A5" s="31" t="s">
        <v>13</v>
      </c>
      <c r="B5" s="34" t="s">
        <v>8</v>
      </c>
      <c r="C5" s="33"/>
      <c r="D5" s="33"/>
      <c r="E5" s="33"/>
      <c r="F5" s="33"/>
      <c r="G5" s="33"/>
    </row>
    <row r="6" spans="1:7" ht="12.75" customHeight="1">
      <c r="A6" s="421" t="s">
        <v>0</v>
      </c>
      <c r="B6" s="421" t="s">
        <v>246</v>
      </c>
      <c r="C6" s="421" t="s">
        <v>300</v>
      </c>
      <c r="D6" s="421" t="s">
        <v>299</v>
      </c>
      <c r="E6" s="407" t="s">
        <v>230</v>
      </c>
      <c r="F6" s="407"/>
      <c r="G6" s="407"/>
    </row>
    <row r="7" spans="1:7" ht="27" customHeight="1">
      <c r="A7" s="422"/>
      <c r="B7" s="422"/>
      <c r="C7" s="422"/>
      <c r="D7" s="422"/>
      <c r="E7" s="51" t="s">
        <v>98</v>
      </c>
      <c r="F7" s="51" t="s">
        <v>99</v>
      </c>
      <c r="G7" s="51" t="s">
        <v>8</v>
      </c>
    </row>
    <row r="8" spans="1:7" ht="22.5" customHeight="1">
      <c r="A8" s="51">
        <v>1</v>
      </c>
      <c r="B8" s="51">
        <v>2</v>
      </c>
      <c r="C8" s="51">
        <v>3</v>
      </c>
      <c r="D8" s="51" t="s">
        <v>289</v>
      </c>
      <c r="E8" s="51">
        <v>5</v>
      </c>
      <c r="F8" s="51">
        <v>6</v>
      </c>
      <c r="G8" s="51">
        <v>7</v>
      </c>
    </row>
    <row r="9" spans="1:7" ht="27.75" customHeight="1">
      <c r="A9" s="18" t="s">
        <v>95</v>
      </c>
      <c r="B9" s="16"/>
      <c r="C9" s="6"/>
      <c r="D9" s="115">
        <f>SUM(E9:G9)</f>
        <v>0</v>
      </c>
      <c r="E9" s="6"/>
      <c r="F9" s="6"/>
      <c r="G9" s="6"/>
    </row>
    <row r="10" spans="1:7" ht="30.75" customHeight="1">
      <c r="A10" s="18"/>
      <c r="B10" s="15"/>
      <c r="C10" s="6"/>
      <c r="D10" s="115">
        <f t="shared" ref="D10:D11" si="0">SUM(E10:G10)</f>
        <v>0</v>
      </c>
      <c r="E10" s="6"/>
      <c r="F10" s="6"/>
      <c r="G10" s="6"/>
    </row>
    <row r="11" spans="1:7" ht="27.75" customHeight="1">
      <c r="A11" s="18"/>
      <c r="B11" s="15"/>
      <c r="C11" s="6"/>
      <c r="D11" s="115">
        <f t="shared" si="0"/>
        <v>0</v>
      </c>
      <c r="E11" s="6"/>
      <c r="F11" s="6"/>
      <c r="G11" s="6"/>
    </row>
    <row r="12" spans="1:7" ht="25.5" customHeight="1">
      <c r="A12" s="425" t="s">
        <v>127</v>
      </c>
      <c r="B12" s="425"/>
      <c r="C12" s="118">
        <f>SUM(C9:C11)</f>
        <v>0</v>
      </c>
      <c r="D12" s="118">
        <f>SUM(D9:D11)</f>
        <v>0</v>
      </c>
      <c r="E12" s="118">
        <f t="shared" ref="E12:G12" si="1">SUM(E9:E11)</f>
        <v>0</v>
      </c>
      <c r="F12" s="118">
        <f t="shared" si="1"/>
        <v>0</v>
      </c>
      <c r="G12" s="118">
        <f t="shared" si="1"/>
        <v>0</v>
      </c>
    </row>
    <row r="13" spans="1:7">
      <c r="B13" s="67"/>
      <c r="C13" s="66"/>
      <c r="D13" s="66"/>
      <c r="E13" s="66"/>
      <c r="F13" s="66"/>
      <c r="G13" s="66"/>
    </row>
    <row r="14" spans="1:7">
      <c r="A14" s="14" t="s">
        <v>3</v>
      </c>
      <c r="B14" s="130"/>
      <c r="C14" s="71"/>
      <c r="D14" s="71"/>
      <c r="E14" s="71"/>
      <c r="F14" s="71"/>
      <c r="G14" s="71"/>
    </row>
    <row r="15" spans="1:7">
      <c r="A15" s="14"/>
      <c r="B15" s="130"/>
      <c r="C15" s="71"/>
      <c r="D15" s="71"/>
      <c r="E15" s="71"/>
      <c r="F15" s="71"/>
      <c r="G15" s="71"/>
    </row>
    <row r="16" spans="1:7" ht="27.75" customHeight="1">
      <c r="A16" s="423" t="s">
        <v>348</v>
      </c>
      <c r="B16" s="423"/>
      <c r="C16" s="423"/>
      <c r="D16" s="423"/>
      <c r="E16" s="423"/>
      <c r="F16" s="423"/>
      <c r="G16" s="423"/>
    </row>
    <row r="18" spans="1:10">
      <c r="B18" s="14"/>
      <c r="C18" s="14"/>
      <c r="H18" s="43"/>
      <c r="I18" s="43"/>
      <c r="J18" s="43"/>
    </row>
    <row r="19" spans="1:10">
      <c r="A19" s="14"/>
      <c r="B19" s="14"/>
      <c r="C19" s="14"/>
    </row>
  </sheetData>
  <mergeCells count="8">
    <mergeCell ref="A2:G2"/>
    <mergeCell ref="A12:B12"/>
    <mergeCell ref="E6:G6"/>
    <mergeCell ref="A16:G16"/>
    <mergeCell ref="D6:D7"/>
    <mergeCell ref="C6:C7"/>
    <mergeCell ref="B6:B7"/>
    <mergeCell ref="A6:A7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workbookViewId="0">
      <selection activeCell="A12" sqref="A12:F12"/>
    </sheetView>
  </sheetViews>
  <sheetFormatPr defaultRowHeight="12.75"/>
  <cols>
    <col min="2" max="2" width="25.7109375" customWidth="1"/>
    <col min="3" max="3" width="19.28515625" customWidth="1"/>
    <col min="4" max="4" width="23.140625" customWidth="1"/>
    <col min="5" max="5" width="19.5703125" customWidth="1"/>
    <col min="6" max="6" width="17.7109375" customWidth="1"/>
  </cols>
  <sheetData>
    <row r="1" spans="1:7" ht="52.5" customHeight="1">
      <c r="A1" s="428" t="s">
        <v>145</v>
      </c>
      <c r="B1" s="428"/>
      <c r="C1" s="428"/>
      <c r="D1" s="428"/>
      <c r="E1" s="428"/>
      <c r="F1" s="428"/>
    </row>
    <row r="2" spans="1:7" ht="36.75" customHeight="1">
      <c r="A2" s="407" t="s">
        <v>0</v>
      </c>
      <c r="B2" s="159" t="s">
        <v>40</v>
      </c>
      <c r="C2" s="407" t="s">
        <v>116</v>
      </c>
      <c r="D2" s="407" t="s">
        <v>117</v>
      </c>
      <c r="E2" s="407" t="s">
        <v>115</v>
      </c>
      <c r="F2" s="407" t="s">
        <v>129</v>
      </c>
    </row>
    <row r="3" spans="1:7" ht="36.75" customHeight="1">
      <c r="A3" s="407"/>
      <c r="B3" s="160" t="s">
        <v>231</v>
      </c>
      <c r="C3" s="407"/>
      <c r="D3" s="407"/>
      <c r="E3" s="407"/>
      <c r="F3" s="407"/>
    </row>
    <row r="4" spans="1:7" ht="15" customHeight="1">
      <c r="A4" s="39" t="s">
        <v>95</v>
      </c>
      <c r="B4" s="25"/>
      <c r="C4" s="6"/>
      <c r="D4" s="6"/>
      <c r="E4" s="6"/>
      <c r="F4" s="6"/>
    </row>
    <row r="5" spans="1:7" ht="15" customHeight="1">
      <c r="A5" s="39" t="s">
        <v>2</v>
      </c>
      <c r="B5" s="9"/>
      <c r="C5" s="6"/>
      <c r="D5" s="6"/>
      <c r="E5" s="6"/>
      <c r="F5" s="6"/>
    </row>
    <row r="6" spans="1:7" ht="15" customHeight="1">
      <c r="A6" s="39"/>
      <c r="B6" s="10"/>
      <c r="C6" s="6"/>
      <c r="D6" s="6"/>
      <c r="E6" s="6"/>
      <c r="F6" s="6"/>
    </row>
    <row r="7" spans="1:7" ht="15" customHeight="1">
      <c r="A7" s="21"/>
      <c r="B7" s="1"/>
      <c r="C7" s="6"/>
      <c r="D7" s="6"/>
      <c r="E7" s="6"/>
      <c r="F7" s="6"/>
    </row>
    <row r="8" spans="1:7" ht="15" customHeight="1">
      <c r="A8" s="21"/>
      <c r="B8" s="1"/>
      <c r="C8" s="6"/>
      <c r="D8" s="6"/>
      <c r="E8" s="6"/>
      <c r="F8" s="6"/>
    </row>
    <row r="9" spans="1:7" ht="23.25" customHeight="1">
      <c r="A9" s="425" t="s">
        <v>127</v>
      </c>
      <c r="B9" s="425"/>
      <c r="C9" s="176">
        <f>SUM(C4:C8)</f>
        <v>0</v>
      </c>
      <c r="D9" s="176">
        <f>SUM(D4:D8)</f>
        <v>0</v>
      </c>
      <c r="E9" s="176">
        <f>SUM(E4:E8)</f>
        <v>0</v>
      </c>
      <c r="F9" s="176">
        <f>SUM(F4:F8)</f>
        <v>0</v>
      </c>
    </row>
    <row r="10" spans="1:7" ht="15" customHeight="1">
      <c r="A10" s="169" t="s">
        <v>3</v>
      </c>
      <c r="B10" s="127"/>
      <c r="C10" s="131"/>
      <c r="D10" s="131"/>
      <c r="E10" s="131"/>
      <c r="F10" s="131"/>
    </row>
    <row r="11" spans="1:7" ht="15" customHeight="1">
      <c r="B11" s="70"/>
      <c r="C11" s="71"/>
      <c r="D11" s="71"/>
      <c r="E11" s="71"/>
      <c r="F11" s="71"/>
    </row>
    <row r="12" spans="1:7" ht="30" customHeight="1">
      <c r="A12" s="427" t="s">
        <v>347</v>
      </c>
      <c r="B12" s="427"/>
      <c r="C12" s="427"/>
      <c r="D12" s="427"/>
      <c r="E12" s="427"/>
      <c r="F12" s="427"/>
      <c r="G12" s="43"/>
    </row>
    <row r="14" spans="1:7">
      <c r="B14" s="14"/>
      <c r="C14" s="14"/>
    </row>
  </sheetData>
  <mergeCells count="8">
    <mergeCell ref="A9:B9"/>
    <mergeCell ref="A12:F12"/>
    <mergeCell ref="A1:F1"/>
    <mergeCell ref="D2:D3"/>
    <mergeCell ref="E2:E3"/>
    <mergeCell ref="A2:A3"/>
    <mergeCell ref="C2:C3"/>
    <mergeCell ref="F2:F3"/>
  </mergeCells>
  <pageMargins left="0.7" right="0.7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8"/>
  <sheetViews>
    <sheetView zoomScaleNormal="100" workbookViewId="0">
      <selection activeCell="A14" sqref="A14:E14"/>
    </sheetView>
  </sheetViews>
  <sheetFormatPr defaultRowHeight="12.75"/>
  <cols>
    <col min="1" max="1" width="4.7109375" customWidth="1"/>
    <col min="2" max="2" width="41.42578125" customWidth="1"/>
    <col min="3" max="4" width="23.5703125" customWidth="1"/>
    <col min="5" max="5" width="21.7109375" customWidth="1"/>
    <col min="6" max="6" width="17.140625" customWidth="1"/>
    <col min="7" max="7" width="15.5703125" customWidth="1"/>
    <col min="8" max="8" width="16.140625" customWidth="1"/>
  </cols>
  <sheetData>
    <row r="2" spans="1:5" ht="35.25" customHeight="1">
      <c r="A2" s="424" t="s">
        <v>130</v>
      </c>
      <c r="B2" s="424"/>
      <c r="C2" s="424"/>
      <c r="D2" s="424"/>
      <c r="E2" s="424"/>
    </row>
    <row r="3" spans="1:5" ht="19.5" customHeight="1">
      <c r="A3" s="421" t="s">
        <v>0</v>
      </c>
      <c r="B3" s="407" t="s">
        <v>301</v>
      </c>
      <c r="C3" s="407"/>
      <c r="D3" s="407"/>
      <c r="E3" s="407"/>
    </row>
    <row r="4" spans="1:5" ht="17.25" customHeight="1">
      <c r="A4" s="433"/>
      <c r="B4" s="421" t="s">
        <v>102</v>
      </c>
      <c r="C4" s="431" t="s">
        <v>270</v>
      </c>
      <c r="D4" s="432"/>
      <c r="E4" s="421" t="s">
        <v>101</v>
      </c>
    </row>
    <row r="5" spans="1:5" ht="15" customHeight="1">
      <c r="A5" s="422"/>
      <c r="B5" s="422"/>
      <c r="C5" s="51" t="s">
        <v>271</v>
      </c>
      <c r="D5" s="51" t="s">
        <v>272</v>
      </c>
      <c r="E5" s="422"/>
    </row>
    <row r="6" spans="1:5" ht="17.25" customHeight="1">
      <c r="A6" s="107">
        <v>1</v>
      </c>
      <c r="B6" s="3" t="s">
        <v>247</v>
      </c>
      <c r="C6" s="6"/>
      <c r="D6" s="6"/>
      <c r="E6" s="6"/>
    </row>
    <row r="7" spans="1:5" ht="16.5" customHeight="1">
      <c r="A7" s="107">
        <v>2</v>
      </c>
      <c r="B7" s="2" t="s">
        <v>252</v>
      </c>
      <c r="C7" s="6"/>
      <c r="D7" s="6"/>
      <c r="E7" s="6"/>
    </row>
    <row r="8" spans="1:5" ht="16.5" customHeight="1">
      <c r="A8" s="107">
        <v>3</v>
      </c>
      <c r="B8" s="161" t="s">
        <v>248</v>
      </c>
      <c r="C8" s="6"/>
      <c r="D8" s="6"/>
      <c r="E8" s="6"/>
    </row>
    <row r="9" spans="1:5" ht="17.25" customHeight="1">
      <c r="A9" s="107">
        <v>4</v>
      </c>
      <c r="B9" s="161" t="s">
        <v>249</v>
      </c>
      <c r="C9" s="6"/>
      <c r="D9" s="6"/>
      <c r="E9" s="6"/>
    </row>
    <row r="10" spans="1:5" ht="15" customHeight="1">
      <c r="A10" s="107">
        <v>5</v>
      </c>
      <c r="B10" s="161" t="s">
        <v>250</v>
      </c>
      <c r="C10" s="6"/>
      <c r="D10" s="6"/>
      <c r="E10" s="12"/>
    </row>
    <row r="11" spans="1:5" s="8" customFormat="1" ht="19.5" customHeight="1">
      <c r="A11" s="429" t="s">
        <v>127</v>
      </c>
      <c r="B11" s="429"/>
      <c r="C11" s="178" t="s">
        <v>1</v>
      </c>
      <c r="D11" s="178" t="s">
        <v>1</v>
      </c>
      <c r="E11" s="179">
        <f>SUM(E6:E10)</f>
        <v>0</v>
      </c>
    </row>
    <row r="12" spans="1:5" s="8" customFormat="1" ht="19.5" customHeight="1">
      <c r="A12" s="14" t="s">
        <v>3</v>
      </c>
      <c r="B12" s="57"/>
      <c r="C12" s="68"/>
      <c r="D12" s="68"/>
      <c r="E12" s="66"/>
    </row>
    <row r="13" spans="1:5" s="8" customFormat="1" ht="19.5" customHeight="1">
      <c r="A13" s="70"/>
      <c r="B13" s="70"/>
      <c r="C13" s="132"/>
      <c r="D13" s="132"/>
      <c r="E13" s="71"/>
    </row>
    <row r="14" spans="1:5" ht="27.75" customHeight="1">
      <c r="A14" s="430" t="s">
        <v>251</v>
      </c>
      <c r="B14" s="430"/>
      <c r="C14" s="430"/>
      <c r="D14" s="430"/>
      <c r="E14" s="430"/>
    </row>
    <row r="15" spans="1:5">
      <c r="B15" s="14"/>
    </row>
    <row r="18" ht="19.5" customHeight="1"/>
    <row r="28" s="8" customFormat="1" ht="19.5" customHeight="1"/>
  </sheetData>
  <mergeCells count="8">
    <mergeCell ref="A2:E2"/>
    <mergeCell ref="A11:B11"/>
    <mergeCell ref="A14:E14"/>
    <mergeCell ref="B3:E3"/>
    <mergeCell ref="C4:D4"/>
    <mergeCell ref="A3:A5"/>
    <mergeCell ref="B4:B5"/>
    <mergeCell ref="E4:E5"/>
  </mergeCells>
  <pageMargins left="0.43307086614173229" right="0.62992125984251968" top="0.74803149606299213" bottom="0.74803149606299213" header="0.31496062992125984" footer="0.31496062992125984"/>
  <pageSetup paperSize="9" scale="81" fitToHeight="0" orientation="portrait" r:id="rId1"/>
  <headerFooter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zoomScaleNormal="100" workbookViewId="0">
      <selection activeCell="A14" sqref="A14:E14"/>
    </sheetView>
  </sheetViews>
  <sheetFormatPr defaultRowHeight="12.75"/>
  <cols>
    <col min="1" max="1" width="5.7109375" customWidth="1"/>
    <col min="2" max="2" width="31.5703125" customWidth="1"/>
    <col min="3" max="4" width="29.5703125" customWidth="1"/>
    <col min="5" max="5" width="20.5703125" customWidth="1"/>
  </cols>
  <sheetData>
    <row r="1" spans="1:6" ht="57" customHeight="1">
      <c r="A1" s="434" t="s">
        <v>340</v>
      </c>
      <c r="B1" s="434"/>
      <c r="C1" s="434"/>
      <c r="D1" s="434"/>
      <c r="E1" s="434"/>
      <c r="F1" s="50"/>
    </row>
    <row r="2" spans="1:6" ht="15" customHeight="1">
      <c r="A2" s="407" t="s">
        <v>0</v>
      </c>
      <c r="B2" s="407" t="s">
        <v>302</v>
      </c>
      <c r="C2" s="407"/>
      <c r="D2" s="407"/>
      <c r="E2" s="407"/>
    </row>
    <row r="3" spans="1:6">
      <c r="A3" s="407"/>
      <c r="B3" s="421" t="s">
        <v>232</v>
      </c>
      <c r="C3" s="431" t="s">
        <v>270</v>
      </c>
      <c r="D3" s="432"/>
      <c r="E3" s="421" t="s">
        <v>103</v>
      </c>
    </row>
    <row r="4" spans="1:6">
      <c r="A4" s="407"/>
      <c r="B4" s="422"/>
      <c r="C4" s="51" t="s">
        <v>271</v>
      </c>
      <c r="D4" s="51" t="s">
        <v>272</v>
      </c>
      <c r="E4" s="422"/>
    </row>
    <row r="5" spans="1:6" ht="18.75" customHeight="1">
      <c r="A5" s="107">
        <v>1</v>
      </c>
      <c r="B5" s="3" t="s">
        <v>257</v>
      </c>
      <c r="C5" s="6"/>
      <c r="D5" s="6"/>
      <c r="E5" s="6"/>
    </row>
    <row r="6" spans="1:6" ht="16.5" customHeight="1">
      <c r="A6" s="107">
        <v>2</v>
      </c>
      <c r="B6" s="161" t="s">
        <v>258</v>
      </c>
      <c r="C6" s="6"/>
      <c r="D6" s="6"/>
      <c r="E6" s="6"/>
    </row>
    <row r="7" spans="1:6" ht="15.75" customHeight="1">
      <c r="A7" s="107">
        <v>3</v>
      </c>
      <c r="B7" s="161" t="s">
        <v>254</v>
      </c>
      <c r="C7" s="6"/>
      <c r="D7" s="6"/>
      <c r="E7" s="6"/>
    </row>
    <row r="8" spans="1:6" ht="20.25" customHeight="1">
      <c r="A8" s="107">
        <v>4</v>
      </c>
      <c r="B8" s="161" t="s">
        <v>255</v>
      </c>
      <c r="C8" s="6"/>
      <c r="D8" s="6"/>
      <c r="E8" s="6"/>
    </row>
    <row r="9" spans="1:6" ht="18.75" customHeight="1">
      <c r="A9" s="107">
        <v>5</v>
      </c>
      <c r="B9" s="161" t="s">
        <v>256</v>
      </c>
      <c r="C9" s="6"/>
      <c r="D9" s="6"/>
      <c r="E9" s="12"/>
    </row>
    <row r="10" spans="1:6" ht="18.75" customHeight="1">
      <c r="A10" s="107">
        <v>6</v>
      </c>
      <c r="B10" s="162" t="s">
        <v>341</v>
      </c>
      <c r="C10" s="6"/>
      <c r="D10" s="6"/>
      <c r="E10" s="12"/>
    </row>
    <row r="11" spans="1:6" ht="21" customHeight="1">
      <c r="A11" s="401" t="s">
        <v>127</v>
      </c>
      <c r="B11" s="435"/>
      <c r="C11" s="178" t="s">
        <v>1</v>
      </c>
      <c r="D11" s="178" t="s">
        <v>1</v>
      </c>
      <c r="E11" s="176">
        <f>SUM(E5:E9)</f>
        <v>0</v>
      </c>
      <c r="F11" s="8"/>
    </row>
    <row r="12" spans="1:6" ht="21" customHeight="1">
      <c r="A12" s="2" t="s">
        <v>3</v>
      </c>
      <c r="B12" s="64"/>
      <c r="C12" s="64"/>
      <c r="D12" s="64"/>
      <c r="E12" s="66"/>
      <c r="F12" s="8"/>
    </row>
    <row r="13" spans="1:6" ht="21" customHeight="1">
      <c r="A13" s="125"/>
      <c r="B13" s="125"/>
      <c r="C13" s="125"/>
      <c r="D13" s="125"/>
      <c r="E13" s="71"/>
      <c r="F13" s="8"/>
    </row>
    <row r="14" spans="1:6" ht="23.25" customHeight="1">
      <c r="A14" s="430" t="s">
        <v>253</v>
      </c>
      <c r="B14" s="430"/>
      <c r="C14" s="430"/>
      <c r="D14" s="430"/>
      <c r="E14" s="430"/>
    </row>
    <row r="16" spans="1:6">
      <c r="B16" s="14"/>
      <c r="C16" s="14"/>
      <c r="D16" s="14"/>
    </row>
    <row r="17" spans="1:4">
      <c r="A17" s="14"/>
      <c r="B17" s="14"/>
      <c r="C17" s="14"/>
      <c r="D17" s="14"/>
    </row>
  </sheetData>
  <mergeCells count="8">
    <mergeCell ref="A2:A4"/>
    <mergeCell ref="B2:E2"/>
    <mergeCell ref="A14:E14"/>
    <mergeCell ref="A1:E1"/>
    <mergeCell ref="B3:B4"/>
    <mergeCell ref="C3:D3"/>
    <mergeCell ref="E3:E4"/>
    <mergeCell ref="A11:B11"/>
  </mergeCells>
  <pageMargins left="0.7" right="0.7" top="0.75" bottom="0.75" header="0.3" footer="0.3"/>
  <pageSetup paperSize="9" scale="7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A16" sqref="A16:D16"/>
    </sheetView>
  </sheetViews>
  <sheetFormatPr defaultRowHeight="12.75"/>
  <cols>
    <col min="1" max="1" width="4.28515625" customWidth="1"/>
    <col min="2" max="2" width="49.5703125" customWidth="1"/>
    <col min="3" max="3" width="26.5703125" customWidth="1"/>
    <col min="4" max="4" width="22.7109375" customWidth="1"/>
    <col min="5" max="5" width="23.140625" customWidth="1"/>
    <col min="6" max="6" width="11.7109375" customWidth="1"/>
    <col min="8" max="8" width="11.7109375" customWidth="1"/>
  </cols>
  <sheetData>
    <row r="1" spans="1:8" ht="45" customHeight="1">
      <c r="A1" s="434" t="s">
        <v>109</v>
      </c>
      <c r="B1" s="434"/>
      <c r="C1" s="434"/>
      <c r="D1" s="434"/>
      <c r="E1" s="46"/>
      <c r="F1" s="22"/>
      <c r="G1" s="22"/>
      <c r="H1" s="22"/>
    </row>
    <row r="2" spans="1:8" ht="33.75" customHeight="1">
      <c r="A2" s="51" t="s">
        <v>0</v>
      </c>
      <c r="B2" s="51" t="s">
        <v>290</v>
      </c>
      <c r="C2" s="51" t="s">
        <v>303</v>
      </c>
      <c r="D2" s="51" t="s">
        <v>304</v>
      </c>
    </row>
    <row r="3" spans="1:8" s="8" customFormat="1" ht="17.25" customHeight="1">
      <c r="A3" s="180" t="s">
        <v>107</v>
      </c>
      <c r="B3" s="181" t="s">
        <v>105</v>
      </c>
      <c r="C3" s="164">
        <f>SUM(C4:C7)</f>
        <v>0</v>
      </c>
      <c r="D3" s="164">
        <f>SUM(D4:D7)</f>
        <v>0</v>
      </c>
    </row>
    <row r="4" spans="1:8" s="8" customFormat="1" ht="18.75" customHeight="1">
      <c r="A4" s="106">
        <v>1</v>
      </c>
      <c r="B4" s="106" t="s">
        <v>2</v>
      </c>
      <c r="C4" s="106"/>
      <c r="D4" s="100"/>
    </row>
    <row r="5" spans="1:8" s="8" customFormat="1" ht="20.25" customHeight="1">
      <c r="A5" s="106">
        <v>2</v>
      </c>
      <c r="B5" s="106" t="s">
        <v>2</v>
      </c>
      <c r="C5" s="106"/>
      <c r="D5" s="100"/>
    </row>
    <row r="6" spans="1:8" s="8" customFormat="1" ht="16.5" customHeight="1">
      <c r="A6" s="108" t="s">
        <v>128</v>
      </c>
      <c r="B6" s="106"/>
      <c r="C6" s="106"/>
      <c r="D6" s="100"/>
    </row>
    <row r="7" spans="1:8" s="8" customFormat="1" ht="16.5" customHeight="1">
      <c r="A7" s="108" t="s">
        <v>2</v>
      </c>
      <c r="B7" s="106"/>
      <c r="C7" s="106"/>
      <c r="D7" s="100"/>
    </row>
    <row r="8" spans="1:8" s="8" customFormat="1" ht="16.5" customHeight="1">
      <c r="A8" s="106"/>
      <c r="B8" s="106"/>
      <c r="C8" s="106"/>
      <c r="D8" s="100"/>
    </row>
    <row r="9" spans="1:8" s="8" customFormat="1" ht="20.25" customHeight="1">
      <c r="A9" s="180" t="s">
        <v>106</v>
      </c>
      <c r="B9" s="181" t="s">
        <v>108</v>
      </c>
      <c r="C9" s="164">
        <f>SUM(C10:C13)</f>
        <v>0</v>
      </c>
      <c r="D9" s="164">
        <f>SUM(D10:D13)</f>
        <v>0</v>
      </c>
    </row>
    <row r="10" spans="1:8" s="8" customFormat="1" ht="17.25" customHeight="1">
      <c r="A10" s="106">
        <v>1</v>
      </c>
      <c r="B10" s="106" t="s">
        <v>2</v>
      </c>
      <c r="C10" s="106"/>
      <c r="D10" s="100"/>
    </row>
    <row r="11" spans="1:8" s="8" customFormat="1" ht="17.25" customHeight="1">
      <c r="A11" s="106"/>
      <c r="B11" s="106"/>
      <c r="C11" s="106"/>
      <c r="D11" s="100"/>
    </row>
    <row r="12" spans="1:8" s="8" customFormat="1" ht="17.25" customHeight="1">
      <c r="A12" s="106"/>
      <c r="B12" s="106"/>
      <c r="C12" s="106"/>
      <c r="D12" s="100"/>
    </row>
    <row r="13" spans="1:8" s="8" customFormat="1" ht="16.5" customHeight="1">
      <c r="A13" s="106"/>
      <c r="B13" s="106"/>
      <c r="C13" s="106"/>
      <c r="D13" s="100"/>
    </row>
    <row r="14" spans="1:8" s="8" customFormat="1" ht="16.5" customHeight="1">
      <c r="A14" s="20" t="s">
        <v>3</v>
      </c>
      <c r="B14" s="69"/>
      <c r="C14" s="69"/>
      <c r="D14" s="66"/>
    </row>
    <row r="15" spans="1:8" s="8" customFormat="1" ht="16.5" customHeight="1">
      <c r="A15" s="133"/>
      <c r="B15" s="133"/>
      <c r="C15" s="133"/>
      <c r="D15" s="71"/>
    </row>
    <row r="16" spans="1:8" ht="35.25" customHeight="1">
      <c r="A16" s="436" t="s">
        <v>259</v>
      </c>
      <c r="B16" s="436"/>
      <c r="C16" s="436"/>
      <c r="D16" s="436"/>
    </row>
    <row r="17" spans="1:5">
      <c r="B17" s="14"/>
      <c r="C17" s="14"/>
      <c r="D17" s="14"/>
      <c r="E17" s="14"/>
    </row>
    <row r="18" spans="1:5">
      <c r="A18" s="14"/>
      <c r="B18" s="14"/>
      <c r="C18" s="14"/>
      <c r="D18" s="5"/>
      <c r="E18" s="14"/>
    </row>
    <row r="31" spans="1:5" s="8" customFormat="1"/>
    <row r="37" spans="1:5">
      <c r="A37" s="14"/>
      <c r="B37" s="14"/>
      <c r="C37" s="14"/>
      <c r="D37" s="14"/>
      <c r="E37" s="5"/>
    </row>
    <row r="47" spans="1:5" s="8" customFormat="1"/>
    <row r="53" spans="1:4">
      <c r="A53" s="14"/>
      <c r="B53" s="14"/>
      <c r="C53" s="14"/>
      <c r="D53" s="5"/>
    </row>
  </sheetData>
  <mergeCells count="2">
    <mergeCell ref="A16:D16"/>
    <mergeCell ref="A1:D1"/>
  </mergeCells>
  <pageMargins left="0.7" right="0.7" top="0.75" bottom="0.75" header="0.3" footer="0.3"/>
  <pageSetup paperSize="9" scale="8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zoomScaleNormal="100" workbookViewId="0">
      <selection activeCell="A15" sqref="A15:E15"/>
    </sheetView>
  </sheetViews>
  <sheetFormatPr defaultRowHeight="12.75"/>
  <cols>
    <col min="1" max="1" width="4.28515625" customWidth="1"/>
    <col min="2" max="2" width="32.5703125" customWidth="1"/>
    <col min="3" max="3" width="17.5703125" customWidth="1"/>
    <col min="4" max="4" width="14.85546875" customWidth="1"/>
    <col min="5" max="5" width="30.5703125" customWidth="1"/>
  </cols>
  <sheetData>
    <row r="1" spans="1:5" ht="24.75" customHeight="1">
      <c r="A1" s="438" t="s">
        <v>142</v>
      </c>
      <c r="B1" s="438"/>
      <c r="C1" s="438"/>
      <c r="D1" s="438"/>
      <c r="E1" s="438"/>
    </row>
    <row r="2" spans="1:5" ht="45" customHeight="1">
      <c r="A2" s="51" t="s">
        <v>0</v>
      </c>
      <c r="B2" s="51" t="s">
        <v>143</v>
      </c>
      <c r="C2" s="51" t="s">
        <v>303</v>
      </c>
      <c r="D2" s="51" t="s">
        <v>304</v>
      </c>
      <c r="E2" s="51" t="s">
        <v>104</v>
      </c>
    </row>
    <row r="3" spans="1:5">
      <c r="A3" s="107">
        <v>1</v>
      </c>
      <c r="B3" s="105" t="s">
        <v>141</v>
      </c>
      <c r="C3" s="105"/>
      <c r="D3" s="99"/>
      <c r="E3" s="99"/>
    </row>
    <row r="4" spans="1:5">
      <c r="A4" s="107">
        <v>2</v>
      </c>
      <c r="B4" s="105"/>
      <c r="C4" s="105"/>
      <c r="D4" s="99"/>
      <c r="E4" s="99"/>
    </row>
    <row r="5" spans="1:5">
      <c r="A5" s="107">
        <v>3</v>
      </c>
      <c r="B5" s="105"/>
      <c r="C5" s="105"/>
      <c r="D5" s="99"/>
      <c r="E5" s="99"/>
    </row>
    <row r="6" spans="1:5">
      <c r="A6" s="105"/>
      <c r="B6" s="105"/>
      <c r="C6" s="105"/>
      <c r="D6" s="99"/>
      <c r="E6" s="99"/>
    </row>
    <row r="7" spans="1:5">
      <c r="A7" s="105"/>
      <c r="B7" s="105"/>
      <c r="C7" s="105"/>
      <c r="D7" s="99"/>
      <c r="E7" s="99"/>
    </row>
    <row r="8" spans="1:5">
      <c r="A8" s="105"/>
      <c r="B8" s="105"/>
      <c r="C8" s="105"/>
      <c r="D8" s="99"/>
      <c r="E8" s="99"/>
    </row>
    <row r="9" spans="1:5">
      <c r="A9" s="105"/>
      <c r="B9" s="105"/>
      <c r="C9" s="105"/>
      <c r="D9" s="99"/>
      <c r="E9" s="99"/>
    </row>
    <row r="10" spans="1:5">
      <c r="A10" s="105"/>
      <c r="B10" s="105"/>
      <c r="C10" s="105"/>
      <c r="D10" s="99"/>
      <c r="E10" s="99"/>
    </row>
    <row r="11" spans="1:5" ht="18.75" customHeight="1">
      <c r="A11" s="437" t="s">
        <v>127</v>
      </c>
      <c r="B11" s="437"/>
      <c r="C11" s="101">
        <f>SUM(C3:C10)</f>
        <v>0</v>
      </c>
      <c r="D11" s="101">
        <f>SUM(D3:D10)</f>
        <v>0</v>
      </c>
      <c r="E11" s="101">
        <f>SUM(E3:E10)</f>
        <v>0</v>
      </c>
    </row>
    <row r="12" spans="1:5" s="38" customFormat="1">
      <c r="A12" s="20" t="s">
        <v>3</v>
      </c>
      <c r="B12" s="70"/>
      <c r="C12" s="70"/>
      <c r="D12" s="71"/>
      <c r="E12" s="71"/>
    </row>
    <row r="13" spans="1:5" s="38" customFormat="1">
      <c r="A13" s="14"/>
      <c r="B13" s="70"/>
      <c r="C13" s="70"/>
      <c r="D13" s="71"/>
      <c r="E13" s="71"/>
    </row>
    <row r="14" spans="1:5" s="38" customFormat="1">
      <c r="A14" s="70"/>
      <c r="B14" s="70"/>
      <c r="C14" s="70"/>
      <c r="D14" s="71"/>
      <c r="E14" s="71"/>
    </row>
    <row r="15" spans="1:5" ht="36.75" customHeight="1">
      <c r="A15" s="436" t="s">
        <v>233</v>
      </c>
      <c r="B15" s="436"/>
      <c r="C15" s="436"/>
      <c r="D15" s="436"/>
      <c r="E15" s="436"/>
    </row>
    <row r="17" spans="1:5">
      <c r="B17" s="14"/>
      <c r="C17" s="14"/>
      <c r="D17" s="14"/>
      <c r="E17" s="14"/>
    </row>
    <row r="18" spans="1:5">
      <c r="A18" s="14"/>
      <c r="B18" s="14"/>
      <c r="C18" s="14"/>
      <c r="D18" s="5"/>
      <c r="E18" s="14"/>
    </row>
  </sheetData>
  <mergeCells count="3">
    <mergeCell ref="A11:B11"/>
    <mergeCell ref="A1:E1"/>
    <mergeCell ref="A15:E15"/>
  </mergeCells>
  <pageMargins left="0.7" right="0.7" top="0.75" bottom="0.75" header="0.3" footer="0.3"/>
  <pageSetup paperSize="9" scale="8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zoomScaleNormal="100" workbookViewId="0">
      <selection activeCell="A2" sqref="A2:C7"/>
    </sheetView>
  </sheetViews>
  <sheetFormatPr defaultRowHeight="12.75"/>
  <cols>
    <col min="1" max="1" width="5.42578125" customWidth="1"/>
    <col min="2" max="2" width="53.7109375" customWidth="1"/>
    <col min="3" max="3" width="29.140625" customWidth="1"/>
  </cols>
  <sheetData>
    <row r="1" spans="1:4" ht="21.75" customHeight="1">
      <c r="A1" s="143" t="s">
        <v>100</v>
      </c>
    </row>
    <row r="2" spans="1:4" ht="26.25" customHeight="1">
      <c r="A2" s="51" t="s">
        <v>0</v>
      </c>
      <c r="B2" s="51" t="s">
        <v>228</v>
      </c>
      <c r="C2" s="51" t="s">
        <v>305</v>
      </c>
    </row>
    <row r="3" spans="1:4" s="8" customFormat="1" ht="18" customHeight="1">
      <c r="A3" s="18">
        <v>1</v>
      </c>
      <c r="B3" s="165" t="s">
        <v>234</v>
      </c>
      <c r="C3" s="23">
        <v>255614</v>
      </c>
    </row>
    <row r="4" spans="1:4" s="8" customFormat="1" ht="16.5" customHeight="1">
      <c r="A4" s="18">
        <v>2</v>
      </c>
      <c r="B4" s="165" t="s">
        <v>235</v>
      </c>
      <c r="C4" s="23"/>
    </row>
    <row r="5" spans="1:4" s="8" customFormat="1" ht="15.75" customHeight="1">
      <c r="A5" s="18">
        <v>3</v>
      </c>
      <c r="B5" s="165" t="s">
        <v>236</v>
      </c>
      <c r="C5" s="23">
        <v>363761.41</v>
      </c>
    </row>
    <row r="6" spans="1:4" s="8" customFormat="1" ht="15" customHeight="1">
      <c r="A6" s="18">
        <v>4</v>
      </c>
      <c r="B6" s="165" t="s">
        <v>237</v>
      </c>
      <c r="C6" s="23">
        <v>18110.169999999998</v>
      </c>
    </row>
    <row r="7" spans="1:4" ht="18.75" customHeight="1">
      <c r="A7" s="410" t="s">
        <v>127</v>
      </c>
      <c r="B7" s="411"/>
      <c r="C7" s="118">
        <f>SUM(C3:C6)</f>
        <v>637485.57999999996</v>
      </c>
    </row>
    <row r="8" spans="1:4" ht="18.75" customHeight="1">
      <c r="A8" s="166" t="s">
        <v>3</v>
      </c>
      <c r="B8" s="57"/>
      <c r="C8" s="72"/>
    </row>
    <row r="9" spans="1:4" ht="18.75" customHeight="1">
      <c r="A9" s="70"/>
      <c r="B9" s="70"/>
      <c r="C9" s="134"/>
    </row>
    <row r="10" spans="1:4" ht="42" customHeight="1">
      <c r="A10" s="436" t="s">
        <v>354</v>
      </c>
      <c r="B10" s="436"/>
      <c r="C10" s="436"/>
      <c r="D10" s="47"/>
    </row>
    <row r="12" spans="1:4">
      <c r="B12" s="14"/>
      <c r="C12" s="14"/>
    </row>
  </sheetData>
  <mergeCells count="2">
    <mergeCell ref="A7:B7"/>
    <mergeCell ref="A10:C10"/>
  </mergeCells>
  <pageMargins left="0.7" right="0.7" top="0.75" bottom="0.75" header="0.3" footer="0.3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2"/>
  <sheetViews>
    <sheetView zoomScale="90" zoomScaleNormal="90" workbookViewId="0">
      <selection activeCell="I29" sqref="I29:J29"/>
    </sheetView>
  </sheetViews>
  <sheetFormatPr defaultRowHeight="12.75"/>
  <cols>
    <col min="1" max="1" width="4.7109375" customWidth="1"/>
    <col min="2" max="2" width="70.42578125" customWidth="1"/>
    <col min="3" max="3" width="17.28515625" customWidth="1"/>
  </cols>
  <sheetData>
    <row r="2" spans="1:3" ht="24" customHeight="1">
      <c r="A2" s="56" t="s">
        <v>238</v>
      </c>
    </row>
    <row r="3" spans="1:3" ht="42" customHeight="1">
      <c r="A3" s="254"/>
      <c r="B3" s="254" t="s">
        <v>378</v>
      </c>
      <c r="C3" s="255"/>
    </row>
    <row r="4" spans="1:3" ht="31.5" customHeight="1">
      <c r="A4" s="439" t="s">
        <v>277</v>
      </c>
      <c r="B4" s="439"/>
      <c r="C4" s="439"/>
    </row>
    <row r="5" spans="1:3" ht="21.75" customHeight="1">
      <c r="A5" s="14"/>
      <c r="B5" s="14"/>
      <c r="C5" s="14"/>
    </row>
    <row r="6" spans="1:3">
      <c r="A6" s="14"/>
      <c r="B6" s="14"/>
      <c r="C6" s="14"/>
    </row>
    <row r="7" spans="1:3">
      <c r="A7" s="14"/>
      <c r="B7" s="14"/>
      <c r="C7" s="5"/>
    </row>
    <row r="12" spans="1:3" ht="35.25" customHeight="1"/>
  </sheetData>
  <mergeCells count="1">
    <mergeCell ref="A4:C4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42"/>
  <sheetViews>
    <sheetView topLeftCell="A70" zoomScale="93" zoomScaleNormal="93" workbookViewId="0">
      <selection activeCell="I36" sqref="I36"/>
    </sheetView>
  </sheetViews>
  <sheetFormatPr defaultRowHeight="12.75"/>
  <cols>
    <col min="1" max="1" width="5.7109375" style="140" customWidth="1"/>
    <col min="2" max="2" width="146.28515625" customWidth="1"/>
  </cols>
  <sheetData>
    <row r="2" spans="1:2" ht="14.25" customHeight="1"/>
    <row r="3" spans="1:2" ht="24.75" customHeight="1">
      <c r="A3" s="285" t="s">
        <v>146</v>
      </c>
      <c r="B3" s="285"/>
    </row>
    <row r="4" spans="1:2" ht="13.5" thickBot="1"/>
    <row r="5" spans="1:2">
      <c r="A5" s="286" t="s">
        <v>107</v>
      </c>
      <c r="B5" s="288" t="s">
        <v>313</v>
      </c>
    </row>
    <row r="6" spans="1:2" ht="16.5" customHeight="1" thickBot="1">
      <c r="A6" s="287"/>
      <c r="B6" s="289"/>
    </row>
    <row r="7" spans="1:2">
      <c r="A7" s="290" t="s">
        <v>95</v>
      </c>
      <c r="B7" s="292" t="s">
        <v>147</v>
      </c>
    </row>
    <row r="8" spans="1:2" ht="13.5" thickBot="1">
      <c r="A8" s="291"/>
      <c r="B8" s="293"/>
    </row>
    <row r="9" spans="1:2" ht="12.75" customHeight="1">
      <c r="A9" s="290" t="s">
        <v>47</v>
      </c>
      <c r="B9" s="288" t="s">
        <v>314</v>
      </c>
    </row>
    <row r="10" spans="1:2" ht="13.5" thickBot="1">
      <c r="A10" s="291"/>
      <c r="B10" s="289"/>
    </row>
    <row r="11" spans="1:2" ht="12.75" customHeight="1">
      <c r="A11" s="294"/>
      <c r="B11" s="89" t="s">
        <v>367</v>
      </c>
    </row>
    <row r="12" spans="1:2" ht="16.5" customHeight="1" thickBot="1">
      <c r="A12" s="295"/>
      <c r="B12" s="90"/>
    </row>
    <row r="13" spans="1:2" ht="12.75" customHeight="1">
      <c r="A13" s="290" t="s">
        <v>48</v>
      </c>
      <c r="B13" s="296" t="s">
        <v>315</v>
      </c>
    </row>
    <row r="14" spans="1:2" ht="13.5" thickBot="1">
      <c r="A14" s="291"/>
      <c r="B14" s="289"/>
    </row>
    <row r="15" spans="1:2" ht="12.75" customHeight="1">
      <c r="A15" s="294"/>
      <c r="B15" s="89" t="s">
        <v>147</v>
      </c>
    </row>
    <row r="16" spans="1:2" ht="13.5" customHeight="1" thickBot="1">
      <c r="A16" s="295"/>
      <c r="B16" s="90" t="s">
        <v>368</v>
      </c>
    </row>
    <row r="17" spans="1:2" ht="12.75" customHeight="1">
      <c r="A17" s="290" t="s">
        <v>148</v>
      </c>
      <c r="B17" s="288" t="s">
        <v>316</v>
      </c>
    </row>
    <row r="18" spans="1:2" ht="13.5" thickBot="1">
      <c r="A18" s="291"/>
      <c r="B18" s="289"/>
    </row>
    <row r="19" spans="1:2" ht="23.25" customHeight="1" thickBot="1">
      <c r="A19" s="294"/>
      <c r="B19" s="188" t="s">
        <v>368</v>
      </c>
    </row>
    <row r="20" spans="1:2" ht="19.5" customHeight="1" thickBot="1">
      <c r="A20" s="295"/>
      <c r="B20" s="90"/>
    </row>
    <row r="21" spans="1:2">
      <c r="A21" s="290" t="s">
        <v>149</v>
      </c>
      <c r="B21" s="296" t="s">
        <v>317</v>
      </c>
    </row>
    <row r="22" spans="1:2" ht="13.5" thickBot="1">
      <c r="A22" s="291"/>
      <c r="B22" s="289"/>
    </row>
    <row r="23" spans="1:2" ht="17.25" customHeight="1">
      <c r="A23" s="294"/>
      <c r="B23" s="187" t="s">
        <v>369</v>
      </c>
    </row>
    <row r="24" spans="1:2" ht="21" customHeight="1" thickBot="1">
      <c r="A24" s="295"/>
      <c r="B24" s="90"/>
    </row>
    <row r="25" spans="1:2">
      <c r="A25" s="290" t="s">
        <v>73</v>
      </c>
      <c r="B25" s="296" t="s">
        <v>318</v>
      </c>
    </row>
    <row r="26" spans="1:2" ht="13.5" thickBot="1">
      <c r="A26" s="291"/>
      <c r="B26" s="289"/>
    </row>
    <row r="27" spans="1:2">
      <c r="A27" s="294"/>
      <c r="B27" s="297" t="s">
        <v>345</v>
      </c>
    </row>
    <row r="28" spans="1:2" ht="13.5" thickBot="1">
      <c r="A28" s="295"/>
      <c r="B28" s="298"/>
    </row>
    <row r="29" spans="1:2">
      <c r="A29" s="290" t="s">
        <v>75</v>
      </c>
      <c r="B29" s="288" t="s">
        <v>319</v>
      </c>
    </row>
    <row r="30" spans="1:2" ht="14.25" customHeight="1" thickBot="1">
      <c r="A30" s="291"/>
      <c r="B30" s="289"/>
    </row>
    <row r="31" spans="1:2">
      <c r="A31" s="294"/>
      <c r="B31" s="299" t="s">
        <v>239</v>
      </c>
    </row>
    <row r="32" spans="1:2" ht="13.5" thickBot="1">
      <c r="A32" s="295"/>
      <c r="B32" s="300"/>
    </row>
    <row r="33" spans="1:2">
      <c r="A33" s="290" t="s">
        <v>96</v>
      </c>
      <c r="B33" s="288" t="s">
        <v>320</v>
      </c>
    </row>
    <row r="34" spans="1:2" ht="13.5" thickBot="1">
      <c r="A34" s="291"/>
      <c r="B34" s="289"/>
    </row>
    <row r="35" spans="1:2" ht="12.75" customHeight="1">
      <c r="A35" s="294"/>
      <c r="B35" s="301" t="s">
        <v>370</v>
      </c>
    </row>
    <row r="36" spans="1:2" ht="409.6" customHeight="1" thickBot="1">
      <c r="A36" s="295"/>
      <c r="B36" s="302"/>
    </row>
    <row r="37" spans="1:2" ht="12.75" customHeight="1">
      <c r="A37" s="262" t="s">
        <v>97</v>
      </c>
      <c r="B37" s="303" t="s">
        <v>379</v>
      </c>
    </row>
    <row r="38" spans="1:2" ht="13.5" customHeight="1" thickBot="1">
      <c r="A38" s="261"/>
      <c r="B38" s="304"/>
    </row>
    <row r="39" spans="1:2">
      <c r="A39" s="294"/>
      <c r="B39" s="301" t="s">
        <v>147</v>
      </c>
    </row>
    <row r="40" spans="1:2" ht="13.5" thickBot="1">
      <c r="A40" s="295"/>
      <c r="B40" s="302"/>
    </row>
    <row r="42" spans="1:2">
      <c r="B42" s="36"/>
    </row>
  </sheetData>
  <mergeCells count="32">
    <mergeCell ref="A35:A36"/>
    <mergeCell ref="B35:B36"/>
    <mergeCell ref="B37:B38"/>
    <mergeCell ref="A39:A40"/>
    <mergeCell ref="B39:B40"/>
    <mergeCell ref="A29:A30"/>
    <mergeCell ref="B29:B30"/>
    <mergeCell ref="A31:A32"/>
    <mergeCell ref="B31:B32"/>
    <mergeCell ref="A33:A34"/>
    <mergeCell ref="B33:B34"/>
    <mergeCell ref="A23:A24"/>
    <mergeCell ref="A25:A26"/>
    <mergeCell ref="B25:B26"/>
    <mergeCell ref="A27:A28"/>
    <mergeCell ref="B27:B28"/>
    <mergeCell ref="A17:A18"/>
    <mergeCell ref="B17:B18"/>
    <mergeCell ref="A19:A20"/>
    <mergeCell ref="A21:A22"/>
    <mergeCell ref="B21:B22"/>
    <mergeCell ref="A11:A12"/>
    <mergeCell ref="A13:A14"/>
    <mergeCell ref="B13:B14"/>
    <mergeCell ref="A15:A16"/>
    <mergeCell ref="A9:A10"/>
    <mergeCell ref="B9:B10"/>
    <mergeCell ref="A3:B3"/>
    <mergeCell ref="A5:A6"/>
    <mergeCell ref="B5:B6"/>
    <mergeCell ref="A7:A8"/>
    <mergeCell ref="B7:B8"/>
  </mergeCells>
  <pageMargins left="0.7" right="0.7" top="0.51" bottom="0.57999999999999996" header="0.19" footer="0.3"/>
  <pageSetup paperSize="9" scale="5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zoomScale="90" zoomScaleNormal="90" workbookViewId="0">
      <selection activeCell="A7" sqref="A7:B7"/>
    </sheetView>
  </sheetViews>
  <sheetFormatPr defaultRowHeight="12.75"/>
  <cols>
    <col min="1" max="1" width="5.28515625" customWidth="1"/>
    <col min="2" max="2" width="27.28515625" customWidth="1"/>
    <col min="3" max="3" width="15.7109375" customWidth="1"/>
    <col min="4" max="4" width="17.85546875" customWidth="1"/>
    <col min="5" max="5" width="16.140625" customWidth="1"/>
    <col min="7" max="7" width="15.5703125" customWidth="1"/>
  </cols>
  <sheetData>
    <row r="1" spans="1:10" ht="20.25" customHeight="1">
      <c r="A1" s="143" t="s">
        <v>175</v>
      </c>
    </row>
    <row r="2" spans="1:10" ht="45.75" customHeight="1">
      <c r="A2" s="51" t="s">
        <v>0</v>
      </c>
      <c r="B2" s="51" t="s">
        <v>118</v>
      </c>
      <c r="C2" s="51" t="s">
        <v>121</v>
      </c>
      <c r="D2" s="51" t="s">
        <v>122</v>
      </c>
      <c r="E2" s="51" t="s">
        <v>306</v>
      </c>
    </row>
    <row r="3" spans="1:10" s="8" customFormat="1" ht="20.25" customHeight="1">
      <c r="A3" s="18">
        <v>1</v>
      </c>
      <c r="B3" s="163" t="s">
        <v>119</v>
      </c>
      <c r="C3" s="106"/>
      <c r="D3" s="106"/>
      <c r="E3" s="124">
        <f>C3-D3</f>
        <v>0</v>
      </c>
    </row>
    <row r="4" spans="1:10" s="8" customFormat="1" ht="19.5" customHeight="1">
      <c r="A4" s="18">
        <v>2</v>
      </c>
      <c r="B4" s="163" t="s">
        <v>131</v>
      </c>
      <c r="C4" s="106"/>
      <c r="D4" s="106"/>
      <c r="E4" s="124">
        <f t="shared" ref="E4:E6" si="0">C4-D4</f>
        <v>0</v>
      </c>
    </row>
    <row r="5" spans="1:10" s="8" customFormat="1" ht="20.25" customHeight="1">
      <c r="A5" s="18">
        <v>3</v>
      </c>
      <c r="B5" s="163" t="s">
        <v>132</v>
      </c>
      <c r="C5" s="106"/>
      <c r="D5" s="106"/>
      <c r="E5" s="124">
        <f t="shared" si="0"/>
        <v>0</v>
      </c>
    </row>
    <row r="6" spans="1:10" s="8" customFormat="1" ht="17.25" customHeight="1">
      <c r="A6" s="18">
        <v>4</v>
      </c>
      <c r="B6" s="163" t="s">
        <v>120</v>
      </c>
      <c r="C6" s="106"/>
      <c r="D6" s="106"/>
      <c r="E6" s="124">
        <f t="shared" si="0"/>
        <v>0</v>
      </c>
    </row>
    <row r="7" spans="1:10" s="8" customFormat="1" ht="19.5" customHeight="1">
      <c r="A7" s="401" t="s">
        <v>127</v>
      </c>
      <c r="B7" s="402"/>
      <c r="C7" s="167">
        <f>SUM(C3:C5)</f>
        <v>0</v>
      </c>
      <c r="D7" s="167">
        <f>SUM(D3:D5)</f>
        <v>0</v>
      </c>
      <c r="E7" s="118">
        <f>SUM(E3:E5)</f>
        <v>0</v>
      </c>
    </row>
    <row r="8" spans="1:10" s="8" customFormat="1" ht="19.5" customHeight="1">
      <c r="A8" s="14" t="s">
        <v>3</v>
      </c>
      <c r="B8" s="64"/>
      <c r="C8" s="66"/>
      <c r="D8" s="66"/>
      <c r="E8" s="66"/>
    </row>
    <row r="9" spans="1:10" s="8" customFormat="1" ht="19.5" customHeight="1">
      <c r="A9" s="125"/>
      <c r="B9" s="125"/>
      <c r="C9" s="71"/>
      <c r="D9" s="71"/>
      <c r="E9" s="71"/>
    </row>
    <row r="10" spans="1:10" ht="33" customHeight="1">
      <c r="A10" s="440" t="s">
        <v>351</v>
      </c>
      <c r="B10" s="440"/>
      <c r="C10" s="440"/>
      <c r="D10" s="440"/>
      <c r="E10" s="440"/>
      <c r="F10" s="43"/>
      <c r="G10" s="43"/>
      <c r="H10" s="43"/>
      <c r="I10" s="43"/>
      <c r="J10" s="43"/>
    </row>
    <row r="11" spans="1:10">
      <c r="B11" s="14"/>
      <c r="C11" s="14"/>
      <c r="D11" s="14"/>
    </row>
    <row r="12" spans="1:10">
      <c r="A12" s="14"/>
      <c r="B12" s="14"/>
      <c r="C12" s="14"/>
      <c r="D12" s="5"/>
    </row>
    <row r="13" spans="1:10">
      <c r="A13" s="14"/>
      <c r="B13" s="14"/>
      <c r="C13" s="14"/>
      <c r="D13" s="5"/>
    </row>
    <row r="14" spans="1:10">
      <c r="A14" s="14"/>
      <c r="B14" s="14"/>
      <c r="C14" s="14"/>
      <c r="D14" s="14"/>
    </row>
    <row r="15" spans="1:10">
      <c r="A15" s="14"/>
      <c r="B15" s="14"/>
      <c r="C15" s="14"/>
    </row>
    <row r="16" spans="1:10" ht="33" customHeight="1"/>
  </sheetData>
  <mergeCells count="2">
    <mergeCell ref="A7:B7"/>
    <mergeCell ref="A10:E10"/>
  </mergeCell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zoomScaleNormal="100" workbookViewId="0">
      <selection activeCell="D7" sqref="A2:D7"/>
    </sheetView>
  </sheetViews>
  <sheetFormatPr defaultRowHeight="12.75"/>
  <cols>
    <col min="1" max="1" width="6.85546875" customWidth="1"/>
    <col min="2" max="2" width="25.5703125" customWidth="1"/>
    <col min="3" max="3" width="17.7109375" customWidth="1"/>
    <col min="4" max="4" width="14" customWidth="1"/>
  </cols>
  <sheetData>
    <row r="1" spans="1:4" ht="46.5" customHeight="1">
      <c r="A1" s="420" t="s">
        <v>176</v>
      </c>
      <c r="B1" s="420"/>
      <c r="C1" s="420"/>
      <c r="D1" s="420"/>
    </row>
    <row r="2" spans="1:4" ht="26.25" customHeight="1">
      <c r="A2" s="356" t="s">
        <v>0</v>
      </c>
      <c r="B2" s="421" t="s">
        <v>307</v>
      </c>
      <c r="C2" s="359" t="s">
        <v>260</v>
      </c>
      <c r="D2" s="360"/>
    </row>
    <row r="3" spans="1:4" ht="21" customHeight="1">
      <c r="A3" s="356"/>
      <c r="B3" s="422"/>
      <c r="C3" s="51" t="s">
        <v>123</v>
      </c>
      <c r="D3" s="51" t="s">
        <v>124</v>
      </c>
    </row>
    <row r="4" spans="1:4" ht="18.75" customHeight="1">
      <c r="A4" s="102">
        <v>1</v>
      </c>
      <c r="B4" s="6">
        <v>108255.26</v>
      </c>
      <c r="C4" s="6"/>
      <c r="D4" s="6"/>
    </row>
    <row r="5" spans="1:4" ht="18.75" customHeight="1">
      <c r="A5" s="102"/>
      <c r="B5" s="6"/>
      <c r="C5" s="6"/>
      <c r="D5" s="6"/>
    </row>
    <row r="6" spans="1:4" ht="18.75" customHeight="1">
      <c r="A6" s="102"/>
      <c r="B6" s="6"/>
      <c r="C6" s="6"/>
      <c r="D6" s="6"/>
    </row>
    <row r="7" spans="1:4" ht="18.75" customHeight="1">
      <c r="A7" s="180"/>
      <c r="B7" s="168">
        <f>SUM(B4:B6)</f>
        <v>108255.26</v>
      </c>
      <c r="C7" s="168">
        <f t="shared" ref="C7:D7" si="0">SUM(C4:C6)</f>
        <v>0</v>
      </c>
      <c r="D7" s="168">
        <f t="shared" si="0"/>
        <v>0</v>
      </c>
    </row>
    <row r="8" spans="1:4">
      <c r="A8" s="14" t="s">
        <v>3</v>
      </c>
      <c r="B8" s="49" t="s">
        <v>372</v>
      </c>
      <c r="C8" s="49"/>
      <c r="D8" s="49"/>
    </row>
    <row r="9" spans="1:4" ht="27" customHeight="1">
      <c r="A9" s="48"/>
      <c r="B9" s="49"/>
      <c r="C9" s="49"/>
      <c r="D9" s="49"/>
    </row>
    <row r="10" spans="1:4" ht="49.5" customHeight="1">
      <c r="A10" s="441" t="s">
        <v>308</v>
      </c>
      <c r="B10" s="441"/>
      <c r="C10" s="441"/>
      <c r="D10" s="441"/>
    </row>
    <row r="13" spans="1:4">
      <c r="D13" s="5"/>
    </row>
  </sheetData>
  <mergeCells count="5">
    <mergeCell ref="A10:D10"/>
    <mergeCell ref="A1:D1"/>
    <mergeCell ref="A2:A3"/>
    <mergeCell ref="C2:D2"/>
    <mergeCell ref="B2:B3"/>
  </mergeCells>
  <pageMargins left="0.7" right="0.7" top="0.75" bottom="0.75" header="0.3" footer="0.3"/>
  <pageSetup paperSize="9" scale="78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"/>
  <sheetViews>
    <sheetView zoomScaleNormal="100" workbookViewId="0">
      <selection activeCell="B10" sqref="B10"/>
    </sheetView>
  </sheetViews>
  <sheetFormatPr defaultRowHeight="12.75"/>
  <cols>
    <col min="1" max="1" width="5.7109375" customWidth="1"/>
    <col min="2" max="2" width="47.28515625" customWidth="1"/>
    <col min="3" max="3" width="17.140625" customWidth="1"/>
    <col min="4" max="4" width="16.85546875" customWidth="1"/>
    <col min="6" max="6" width="15" bestFit="1" customWidth="1"/>
  </cols>
  <sheetData>
    <row r="2" spans="1:6" ht="33" customHeight="1" thickBot="1">
      <c r="A2" s="443" t="s">
        <v>187</v>
      </c>
      <c r="B2" s="443"/>
      <c r="C2" s="443"/>
      <c r="D2" s="443"/>
    </row>
    <row r="3" spans="1:6" s="8" customFormat="1" ht="28.5" customHeight="1" thickBot="1">
      <c r="A3" s="278" t="s">
        <v>0</v>
      </c>
      <c r="B3" s="219" t="s">
        <v>40</v>
      </c>
      <c r="C3" s="220" t="s">
        <v>352</v>
      </c>
      <c r="D3" s="220" t="s">
        <v>309</v>
      </c>
    </row>
    <row r="4" spans="1:6">
      <c r="A4" s="221"/>
      <c r="B4" s="247" t="s">
        <v>184</v>
      </c>
      <c r="C4" s="222"/>
      <c r="D4" s="223"/>
    </row>
    <row r="5" spans="1:6">
      <c r="A5" s="224" t="s">
        <v>4</v>
      </c>
      <c r="B5" s="248" t="s">
        <v>188</v>
      </c>
      <c r="C5" s="276">
        <v>12329.01</v>
      </c>
      <c r="D5" s="228">
        <v>0</v>
      </c>
    </row>
    <row r="6" spans="1:6">
      <c r="A6" s="227">
        <v>1</v>
      </c>
      <c r="B6" s="249" t="s">
        <v>374</v>
      </c>
      <c r="C6" s="228">
        <v>10008.6</v>
      </c>
      <c r="D6" s="207">
        <v>0</v>
      </c>
    </row>
    <row r="7" spans="1:6">
      <c r="A7" s="224"/>
      <c r="B7" s="249" t="s">
        <v>373</v>
      </c>
      <c r="C7" s="229">
        <v>2320.41</v>
      </c>
      <c r="D7" s="207">
        <v>0</v>
      </c>
    </row>
    <row r="8" spans="1:6">
      <c r="A8" s="224" t="s">
        <v>5</v>
      </c>
      <c r="B8" s="248" t="s">
        <v>189</v>
      </c>
      <c r="C8" s="230">
        <f>SUM(C9:C12)</f>
        <v>0</v>
      </c>
      <c r="D8" s="228">
        <f>SUM(D9:D10)</f>
        <v>23158.17</v>
      </c>
    </row>
    <row r="9" spans="1:6">
      <c r="A9" s="232">
        <v>1</v>
      </c>
      <c r="B9" s="249" t="s">
        <v>374</v>
      </c>
      <c r="C9" s="233"/>
      <c r="D9" s="207">
        <v>14677.5</v>
      </c>
    </row>
    <row r="10" spans="1:6">
      <c r="A10" s="232">
        <v>2</v>
      </c>
      <c r="B10" s="249" t="s">
        <v>382</v>
      </c>
      <c r="C10" s="234"/>
      <c r="D10" s="207">
        <v>8480.67</v>
      </c>
    </row>
    <row r="11" spans="1:6">
      <c r="A11" s="232" t="s">
        <v>2</v>
      </c>
      <c r="B11" s="250" t="s">
        <v>6</v>
      </c>
      <c r="C11" s="235"/>
      <c r="D11" s="229"/>
    </row>
    <row r="12" spans="1:6" ht="13.5" thickBot="1">
      <c r="A12" s="236"/>
      <c r="B12" s="251"/>
      <c r="C12" s="237"/>
      <c r="D12" s="238"/>
    </row>
    <row r="13" spans="1:6">
      <c r="A13" s="239"/>
      <c r="B13" s="247" t="s">
        <v>186</v>
      </c>
      <c r="C13" s="222"/>
      <c r="D13" s="240"/>
    </row>
    <row r="14" spans="1:6">
      <c r="A14" s="224" t="s">
        <v>4</v>
      </c>
      <c r="B14" s="252" t="s">
        <v>190</v>
      </c>
      <c r="C14" s="242">
        <f>SUM(C15:C16)</f>
        <v>0</v>
      </c>
      <c r="D14" s="243">
        <f>SUM(D15:D16)</f>
        <v>0</v>
      </c>
      <c r="E14" s="14"/>
      <c r="F14" s="14"/>
    </row>
    <row r="15" spans="1:6">
      <c r="A15" s="232">
        <v>1</v>
      </c>
      <c r="B15" s="252" t="s">
        <v>7</v>
      </c>
      <c r="C15" s="241"/>
      <c r="D15" s="231"/>
    </row>
    <row r="16" spans="1:6">
      <c r="A16" s="244"/>
      <c r="B16" s="252"/>
      <c r="C16" s="241"/>
      <c r="D16" s="243"/>
    </row>
    <row r="17" spans="1:6">
      <c r="A17" s="224" t="s">
        <v>185</v>
      </c>
      <c r="B17" s="248" t="s">
        <v>191</v>
      </c>
      <c r="C17" s="225">
        <f>SUM(C18:C21)</f>
        <v>0</v>
      </c>
      <c r="D17" s="226">
        <f>SUM(D18:D21)</f>
        <v>6002.4</v>
      </c>
    </row>
    <row r="18" spans="1:6">
      <c r="A18" s="227">
        <v>1</v>
      </c>
      <c r="B18" s="252" t="s">
        <v>381</v>
      </c>
      <c r="C18" s="233"/>
      <c r="D18" s="228">
        <v>6002.4</v>
      </c>
    </row>
    <row r="19" spans="1:6">
      <c r="A19" s="245" t="s">
        <v>2</v>
      </c>
      <c r="B19" s="252"/>
      <c r="C19" s="233"/>
      <c r="D19" s="228"/>
    </row>
    <row r="20" spans="1:6">
      <c r="A20" s="245"/>
      <c r="B20" s="248"/>
      <c r="C20" s="246"/>
      <c r="D20" s="229"/>
    </row>
    <row r="21" spans="1:6" ht="13.5" thickBot="1">
      <c r="A21" s="111"/>
      <c r="B21" s="110"/>
      <c r="C21" s="110"/>
      <c r="D21" s="109"/>
    </row>
    <row r="22" spans="1:6">
      <c r="A22" s="14" t="s">
        <v>3</v>
      </c>
      <c r="B22" s="74" t="s">
        <v>372</v>
      </c>
      <c r="C22" s="74"/>
      <c r="D22" s="75"/>
    </row>
    <row r="23" spans="1:6">
      <c r="A23" s="73"/>
      <c r="B23" s="74"/>
      <c r="C23" s="74"/>
      <c r="D23" s="75"/>
    </row>
    <row r="24" spans="1:6">
      <c r="A24" s="73"/>
      <c r="B24" s="74"/>
      <c r="C24" s="74"/>
      <c r="D24" s="75"/>
    </row>
    <row r="25" spans="1:6" ht="16.5" customHeight="1">
      <c r="A25" s="442" t="s">
        <v>273</v>
      </c>
      <c r="B25" s="442"/>
      <c r="C25" s="442"/>
      <c r="D25" s="442"/>
    </row>
    <row r="26" spans="1:6" ht="28.5" customHeight="1">
      <c r="A26" s="427" t="s">
        <v>278</v>
      </c>
      <c r="B26" s="427"/>
      <c r="C26" s="427"/>
      <c r="D26" s="427"/>
    </row>
    <row r="27" spans="1:6" ht="43.5" customHeight="1">
      <c r="A27" s="427" t="s">
        <v>342</v>
      </c>
      <c r="B27" s="427"/>
      <c r="C27" s="427"/>
      <c r="D27" s="427"/>
    </row>
    <row r="28" spans="1:6" ht="23.25" customHeight="1">
      <c r="A28" s="27"/>
      <c r="B28" s="27"/>
      <c r="C28" s="27"/>
      <c r="D28" s="27"/>
    </row>
    <row r="29" spans="1:6">
      <c r="B29" s="14"/>
      <c r="C29" s="14"/>
    </row>
    <row r="30" spans="1:6">
      <c r="B30" s="14"/>
      <c r="C30" s="14"/>
      <c r="D30" s="5"/>
    </row>
    <row r="31" spans="1:6">
      <c r="A31" s="14"/>
      <c r="B31" s="14"/>
      <c r="C31" s="14"/>
      <c r="F31" s="5"/>
    </row>
    <row r="35" spans="2:3">
      <c r="B35" s="14"/>
      <c r="C35" s="14"/>
    </row>
  </sheetData>
  <mergeCells count="4">
    <mergeCell ref="A26:D26"/>
    <mergeCell ref="A25:D25"/>
    <mergeCell ref="A2:D2"/>
    <mergeCell ref="A27:D27"/>
  </mergeCells>
  <pageMargins left="0.7" right="0.7" top="0.75" bottom="0.75" header="0.3" footer="0.3"/>
  <pageSetup paperSize="9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zoomScaleNormal="100" workbookViewId="0">
      <selection activeCell="A3" sqref="A3:C4"/>
    </sheetView>
  </sheetViews>
  <sheetFormatPr defaultRowHeight="12.75"/>
  <cols>
    <col min="1" max="1" width="27.140625" customWidth="1"/>
    <col min="2" max="2" width="25.42578125" customWidth="1"/>
    <col min="3" max="3" width="30" customWidth="1"/>
  </cols>
  <sheetData>
    <row r="1" spans="1:4" ht="12.75" customHeight="1">
      <c r="A1" s="38"/>
      <c r="B1" s="63"/>
      <c r="C1" s="63"/>
    </row>
    <row r="2" spans="1:4" ht="13.5" customHeight="1" thickBot="1">
      <c r="A2" s="61" t="s">
        <v>264</v>
      </c>
      <c r="B2" s="61"/>
      <c r="C2" s="61"/>
    </row>
    <row r="3" spans="1:4" ht="12.75" customHeight="1">
      <c r="A3" s="444" t="s">
        <v>375</v>
      </c>
      <c r="B3" s="445"/>
      <c r="C3" s="446" t="s">
        <v>147</v>
      </c>
    </row>
    <row r="4" spans="1:4" ht="24" customHeight="1" thickBot="1">
      <c r="A4" s="447"/>
      <c r="B4" s="448"/>
      <c r="C4" s="449"/>
    </row>
    <row r="5" spans="1:4" ht="15">
      <c r="A5" s="37"/>
      <c r="B5" s="37"/>
      <c r="C5" s="37"/>
    </row>
    <row r="6" spans="1:4" ht="42.75" customHeight="1">
      <c r="A6" s="450" t="s">
        <v>353</v>
      </c>
      <c r="B6" s="450"/>
      <c r="C6" s="450"/>
      <c r="D6" s="62"/>
    </row>
    <row r="7" spans="1:4" ht="15">
      <c r="A7" s="37"/>
      <c r="B7" s="37"/>
      <c r="C7" s="37"/>
    </row>
    <row r="8" spans="1:4" ht="15">
      <c r="A8" s="37"/>
      <c r="B8" s="37"/>
      <c r="C8" s="37"/>
    </row>
    <row r="9" spans="1:4" ht="15">
      <c r="A9" s="37"/>
      <c r="B9" s="37"/>
      <c r="C9" s="37"/>
    </row>
    <row r="10" spans="1:4" ht="15">
      <c r="A10" s="37"/>
      <c r="B10" s="37"/>
      <c r="C10" s="37"/>
    </row>
    <row r="11" spans="1:4" ht="12.75" customHeight="1">
      <c r="A11" s="38"/>
      <c r="B11" s="38"/>
      <c r="C11" s="38"/>
    </row>
    <row r="12" spans="1:4" ht="13.5" customHeight="1"/>
    <row r="13" spans="1:4" ht="12.75" customHeight="1"/>
    <row r="14" spans="1:4" ht="29.25" customHeight="1"/>
    <row r="16" spans="1:4" ht="46.5" customHeight="1"/>
  </sheetData>
  <mergeCells count="2">
    <mergeCell ref="A3:C4"/>
    <mergeCell ref="A6:C6"/>
  </mergeCells>
  <pageMargins left="0.7" right="0.7" top="0.75" bottom="0.75" header="0.3" footer="0.3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workbookViewId="0">
      <selection activeCell="A4" sqref="A4:K4"/>
    </sheetView>
  </sheetViews>
  <sheetFormatPr defaultRowHeight="12.75"/>
  <cols>
    <col min="1" max="1" width="14.140625" customWidth="1"/>
    <col min="2" max="2" width="18" customWidth="1"/>
    <col min="3" max="3" width="16.140625" customWidth="1"/>
  </cols>
  <sheetData>
    <row r="2" spans="1:11" ht="43.5" customHeight="1">
      <c r="A2" s="452" t="s">
        <v>279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</row>
    <row r="3" spans="1:11" ht="58.5" customHeight="1">
      <c r="A3" s="48"/>
      <c r="B3" s="48"/>
      <c r="C3" s="49"/>
    </row>
    <row r="4" spans="1:11" ht="29.25" customHeight="1">
      <c r="A4" s="453" t="s">
        <v>280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</row>
    <row r="5" spans="1:11">
      <c r="A5" s="14"/>
      <c r="B5" s="14"/>
      <c r="C5" s="14"/>
    </row>
    <row r="8" spans="1:11">
      <c r="A8" s="451"/>
      <c r="B8" s="451"/>
      <c r="C8" s="451"/>
    </row>
  </sheetData>
  <mergeCells count="3">
    <mergeCell ref="A8:C8"/>
    <mergeCell ref="A2:K2"/>
    <mergeCell ref="A4:K4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"/>
  <sheetViews>
    <sheetView zoomScaleNormal="100" workbookViewId="0">
      <selection activeCell="A4" sqref="A4:D5"/>
    </sheetView>
  </sheetViews>
  <sheetFormatPr defaultRowHeight="12.75"/>
  <cols>
    <col min="1" max="1" width="9.140625" style="36"/>
    <col min="2" max="2" width="20" customWidth="1"/>
    <col min="3" max="3" width="19.42578125" customWidth="1"/>
    <col min="4" max="4" width="32.42578125" customWidth="1"/>
  </cols>
  <sheetData>
    <row r="2" spans="1:6" ht="12.75" customHeight="1">
      <c r="A2" s="454" t="s">
        <v>265</v>
      </c>
      <c r="B2" s="455"/>
      <c r="C2" s="455"/>
      <c r="D2" s="455"/>
    </row>
    <row r="3" spans="1:6" ht="25.5" customHeight="1" thickBot="1">
      <c r="A3" s="455"/>
      <c r="B3" s="455"/>
      <c r="C3" s="455"/>
      <c r="D3" s="455"/>
    </row>
    <row r="4" spans="1:6" ht="26.25" customHeight="1">
      <c r="A4" s="456" t="s">
        <v>177</v>
      </c>
      <c r="B4" s="445"/>
      <c r="C4" s="445"/>
      <c r="D4" s="446"/>
    </row>
    <row r="5" spans="1:6" ht="40.5" customHeight="1" thickBot="1">
      <c r="A5" s="447"/>
      <c r="B5" s="448"/>
      <c r="C5" s="448"/>
      <c r="D5" s="449"/>
    </row>
    <row r="6" spans="1:6">
      <c r="A6"/>
    </row>
    <row r="7" spans="1:6" ht="45.75" customHeight="1">
      <c r="A7" s="457" t="s">
        <v>276</v>
      </c>
      <c r="B7" s="457"/>
      <c r="C7" s="457"/>
      <c r="D7" s="457"/>
      <c r="E7" s="47"/>
      <c r="F7" s="47"/>
    </row>
  </sheetData>
  <mergeCells count="3">
    <mergeCell ref="A2:D3"/>
    <mergeCell ref="A4:D5"/>
    <mergeCell ref="A7:D7"/>
  </mergeCell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6"/>
  <sheetViews>
    <sheetView tabSelected="1" zoomScale="130" zoomScaleNormal="130" workbookViewId="0">
      <selection activeCell="B138" sqref="B138:E155"/>
    </sheetView>
  </sheetViews>
  <sheetFormatPr defaultRowHeight="12.75"/>
  <cols>
    <col min="1" max="1" width="4.5703125" customWidth="1"/>
    <col min="2" max="2" width="15.42578125" customWidth="1"/>
    <col min="3" max="3" width="12.5703125" customWidth="1"/>
    <col min="4" max="4" width="10.7109375" customWidth="1"/>
    <col min="5" max="5" width="9.28515625" customWidth="1"/>
    <col min="6" max="6" width="8.85546875" customWidth="1"/>
    <col min="7" max="7" width="10.5703125" customWidth="1"/>
    <col min="8" max="8" width="8.28515625" customWidth="1"/>
    <col min="9" max="9" width="6.85546875" customWidth="1"/>
    <col min="10" max="10" width="7.7109375" customWidth="1"/>
    <col min="11" max="11" width="6.5703125" customWidth="1"/>
    <col min="12" max="12" width="7.5703125" customWidth="1"/>
    <col min="13" max="13" width="7.7109375" customWidth="1"/>
    <col min="14" max="14" width="7.28515625" customWidth="1"/>
    <col min="15" max="15" width="7.5703125" customWidth="1"/>
    <col min="16" max="16" width="7.140625" customWidth="1"/>
    <col min="17" max="17" width="6.7109375" customWidth="1"/>
    <col min="18" max="19" width="7.42578125" customWidth="1"/>
  </cols>
  <sheetData>
    <row r="1" spans="1:19" ht="13.5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4.25" customHeight="1">
      <c r="A2" s="328" t="s">
        <v>106</v>
      </c>
      <c r="B2" s="305" t="s">
        <v>267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7"/>
    </row>
    <row r="3" spans="1:19" ht="16.5" customHeight="1" thickBot="1">
      <c r="A3" s="329"/>
      <c r="B3" s="308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10"/>
    </row>
    <row r="4" spans="1:19" ht="12.75" customHeight="1">
      <c r="A4" s="323" t="s">
        <v>95</v>
      </c>
      <c r="B4" s="311" t="s">
        <v>147</v>
      </c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3"/>
    </row>
    <row r="5" spans="1:19" ht="8.25" customHeight="1" thickBot="1">
      <c r="A5" s="324"/>
      <c r="B5" s="314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6"/>
    </row>
    <row r="6" spans="1:19" ht="24" customHeight="1">
      <c r="A6" s="323" t="s">
        <v>65</v>
      </c>
      <c r="B6" s="317" t="s">
        <v>178</v>
      </c>
      <c r="C6" s="318"/>
      <c r="D6" s="318"/>
      <c r="E6" s="318"/>
      <c r="F6" s="318"/>
      <c r="G6" s="318"/>
      <c r="H6" s="318"/>
      <c r="I6" s="318"/>
      <c r="J6" s="318"/>
      <c r="K6" s="318"/>
      <c r="L6" s="318"/>
      <c r="M6" s="318"/>
      <c r="N6" s="318"/>
      <c r="O6" s="318"/>
      <c r="P6" s="318"/>
      <c r="Q6" s="318"/>
      <c r="R6" s="318"/>
      <c r="S6" s="319"/>
    </row>
    <row r="7" spans="1:19" ht="13.5" thickBot="1">
      <c r="A7" s="324"/>
      <c r="B7" s="320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2"/>
    </row>
    <row r="8" spans="1:19" ht="8.25" customHeight="1">
      <c r="A8" s="371" t="s">
        <v>0</v>
      </c>
      <c r="B8" s="330" t="s">
        <v>14</v>
      </c>
      <c r="C8" s="330" t="s">
        <v>204</v>
      </c>
      <c r="D8" s="334" t="s">
        <v>135</v>
      </c>
      <c r="E8" s="334"/>
      <c r="F8" s="334"/>
      <c r="G8" s="330" t="s">
        <v>27</v>
      </c>
      <c r="H8" s="334" t="s">
        <v>136</v>
      </c>
      <c r="I8" s="334"/>
      <c r="J8" s="334"/>
      <c r="K8" s="330" t="s">
        <v>28</v>
      </c>
      <c r="L8" s="336" t="s">
        <v>291</v>
      </c>
      <c r="M8" s="363" t="s">
        <v>29</v>
      </c>
      <c r="N8" s="335" t="s">
        <v>30</v>
      </c>
      <c r="O8" s="335"/>
      <c r="P8" s="335"/>
      <c r="Q8" s="332" t="s">
        <v>288</v>
      </c>
      <c r="R8" s="365" t="s">
        <v>286</v>
      </c>
      <c r="S8" s="345" t="s">
        <v>292</v>
      </c>
    </row>
    <row r="9" spans="1:19" ht="29.25" customHeight="1">
      <c r="A9" s="372"/>
      <c r="B9" s="331"/>
      <c r="C9" s="331"/>
      <c r="D9" s="259" t="s">
        <v>333</v>
      </c>
      <c r="E9" s="259" t="s">
        <v>137</v>
      </c>
      <c r="F9" s="259" t="s">
        <v>138</v>
      </c>
      <c r="G9" s="331"/>
      <c r="H9" s="259" t="s">
        <v>332</v>
      </c>
      <c r="I9" s="259" t="s">
        <v>139</v>
      </c>
      <c r="J9" s="259" t="s">
        <v>138</v>
      </c>
      <c r="K9" s="331"/>
      <c r="L9" s="337"/>
      <c r="M9" s="364"/>
      <c r="N9" s="260" t="s">
        <v>287</v>
      </c>
      <c r="O9" s="260" t="s">
        <v>31</v>
      </c>
      <c r="P9" s="260" t="s">
        <v>285</v>
      </c>
      <c r="Q9" s="333"/>
      <c r="R9" s="366"/>
      <c r="S9" s="346"/>
    </row>
    <row r="10" spans="1:19" ht="17.25" customHeight="1" thickBot="1">
      <c r="A10" s="95" t="s">
        <v>15</v>
      </c>
      <c r="B10" s="96" t="s">
        <v>16</v>
      </c>
      <c r="C10" s="96" t="s">
        <v>17</v>
      </c>
      <c r="D10" s="191" t="s">
        <v>18</v>
      </c>
      <c r="E10" s="96" t="s">
        <v>19</v>
      </c>
      <c r="F10" s="96" t="s">
        <v>20</v>
      </c>
      <c r="G10" s="96" t="s">
        <v>21</v>
      </c>
      <c r="H10" s="191" t="s">
        <v>22</v>
      </c>
      <c r="I10" s="96" t="s">
        <v>23</v>
      </c>
      <c r="J10" s="96" t="s">
        <v>24</v>
      </c>
      <c r="K10" s="96" t="s">
        <v>25</v>
      </c>
      <c r="L10" s="192" t="s">
        <v>26</v>
      </c>
      <c r="M10" s="193" t="s">
        <v>32</v>
      </c>
      <c r="N10" s="194" t="s">
        <v>33</v>
      </c>
      <c r="O10" s="195" t="s">
        <v>34</v>
      </c>
      <c r="P10" s="194" t="s">
        <v>35</v>
      </c>
      <c r="Q10" s="195" t="s">
        <v>36</v>
      </c>
      <c r="R10" s="196" t="s">
        <v>51</v>
      </c>
      <c r="S10" s="197" t="s">
        <v>113</v>
      </c>
    </row>
    <row r="11" spans="1:19" ht="14.25" customHeight="1">
      <c r="A11" s="198" t="s">
        <v>107</v>
      </c>
      <c r="B11" s="199" t="s">
        <v>63</v>
      </c>
      <c r="C11" s="189">
        <f>SUM(C12:C13)</f>
        <v>200826.82</v>
      </c>
      <c r="D11" s="189">
        <f t="shared" ref="D11:E11" si="0">SUM(D12:D13)</f>
        <v>0</v>
      </c>
      <c r="E11" s="189">
        <f t="shared" si="0"/>
        <v>34560.879999999997</v>
      </c>
      <c r="F11" s="189">
        <f>SUM(F12:F13)</f>
        <v>0</v>
      </c>
      <c r="G11" s="200">
        <f>G12+G13</f>
        <v>34560.879999999997</v>
      </c>
      <c r="H11" s="189">
        <f>SUM(H12:H13)</f>
        <v>0</v>
      </c>
      <c r="I11" s="189">
        <f t="shared" ref="I11" si="1">SUM(I12:I13)</f>
        <v>0</v>
      </c>
      <c r="J11" s="189">
        <f>SUM(J12:J13)</f>
        <v>0</v>
      </c>
      <c r="K11" s="189">
        <f>K12+K13</f>
        <v>0</v>
      </c>
      <c r="L11" s="201">
        <f>L12+L13</f>
        <v>235387.7</v>
      </c>
      <c r="M11" s="202">
        <f>SUM(M12:M13)</f>
        <v>197803.48</v>
      </c>
      <c r="N11" s="189">
        <v>34560.879999999997</v>
      </c>
      <c r="O11" s="189">
        <f>SUM(O12:O13)</f>
        <v>3023.34</v>
      </c>
      <c r="P11" s="189">
        <f>N11+O11</f>
        <v>37584.22</v>
      </c>
      <c r="Q11" s="189">
        <f>Q13+Q12</f>
        <v>0</v>
      </c>
      <c r="R11" s="203">
        <f>SUM(R12:R13)</f>
        <v>235387.7</v>
      </c>
      <c r="S11" s="204">
        <f>L11-R11</f>
        <v>0</v>
      </c>
    </row>
    <row r="12" spans="1:19" ht="11.25" customHeight="1">
      <c r="A12" s="205" t="s">
        <v>95</v>
      </c>
      <c r="B12" s="206" t="s">
        <v>192</v>
      </c>
      <c r="C12" s="92">
        <v>200826.82</v>
      </c>
      <c r="D12" s="92">
        <v>0</v>
      </c>
      <c r="E12" s="92">
        <v>34560.879999999997</v>
      </c>
      <c r="F12" s="92"/>
      <c r="G12" s="200">
        <f>D12+E12+F12</f>
        <v>34560.879999999997</v>
      </c>
      <c r="H12" s="92">
        <v>0</v>
      </c>
      <c r="I12" s="92"/>
      <c r="J12" s="92"/>
      <c r="K12" s="189">
        <f t="shared" ref="K12:K13" si="2">H12+I12+J12</f>
        <v>0</v>
      </c>
      <c r="L12" s="201">
        <f>C12+G12-K12</f>
        <v>235387.7</v>
      </c>
      <c r="M12" s="207">
        <v>197803.48</v>
      </c>
      <c r="N12" s="92">
        <v>34560.879999999997</v>
      </c>
      <c r="O12" s="92">
        <v>3023.34</v>
      </c>
      <c r="P12" s="189">
        <f>N12+O12</f>
        <v>37584.22</v>
      </c>
      <c r="Q12" s="92"/>
      <c r="R12" s="203">
        <f>M12+P12-Q12</f>
        <v>235387.7</v>
      </c>
      <c r="S12" s="204">
        <f>L12-R12</f>
        <v>0</v>
      </c>
    </row>
    <row r="13" spans="1:19" ht="13.5" customHeight="1">
      <c r="A13" s="208" t="s">
        <v>73</v>
      </c>
      <c r="B13" s="209" t="s">
        <v>203</v>
      </c>
      <c r="C13" s="92"/>
      <c r="D13" s="92">
        <v>0</v>
      </c>
      <c r="E13" s="92"/>
      <c r="F13" s="92"/>
      <c r="G13" s="200">
        <f>D13+E13+F13</f>
        <v>0</v>
      </c>
      <c r="H13" s="92">
        <v>0</v>
      </c>
      <c r="I13" s="92"/>
      <c r="J13" s="92"/>
      <c r="K13" s="189">
        <f t="shared" si="2"/>
        <v>0</v>
      </c>
      <c r="L13" s="201">
        <f>C13+G13-K13</f>
        <v>0</v>
      </c>
      <c r="M13" s="207"/>
      <c r="N13" s="92"/>
      <c r="O13" s="92"/>
      <c r="P13" s="189">
        <f>N13+O13</f>
        <v>0</v>
      </c>
      <c r="Q13" s="92"/>
      <c r="R13" s="203">
        <v>0</v>
      </c>
      <c r="S13" s="204">
        <f t="shared" ref="S13:S24" si="3">L13-R13</f>
        <v>0</v>
      </c>
    </row>
    <row r="14" spans="1:19" ht="9" customHeight="1">
      <c r="A14" s="198" t="s">
        <v>106</v>
      </c>
      <c r="B14" s="199" t="s">
        <v>281</v>
      </c>
      <c r="C14" s="189">
        <f>C15</f>
        <v>7557760.5099999998</v>
      </c>
      <c r="D14" s="189">
        <f t="shared" ref="D14:F14" si="4">D15</f>
        <v>0</v>
      </c>
      <c r="E14" s="189">
        <f t="shared" si="4"/>
        <v>766104.05</v>
      </c>
      <c r="F14" s="189">
        <f t="shared" si="4"/>
        <v>1329546.55</v>
      </c>
      <c r="G14" s="200">
        <f t="shared" ref="G14:G26" si="5">D14+E14+F14</f>
        <v>2095650.6</v>
      </c>
      <c r="H14" s="189">
        <f t="shared" ref="H14:J14" si="6">H15</f>
        <v>0</v>
      </c>
      <c r="I14" s="189">
        <f t="shared" si="6"/>
        <v>110018.1</v>
      </c>
      <c r="J14" s="189">
        <f t="shared" si="6"/>
        <v>228452.58000000002</v>
      </c>
      <c r="K14" s="189">
        <f>K15</f>
        <v>338470.68</v>
      </c>
      <c r="L14" s="201">
        <f>L15</f>
        <v>9314940.4299999978</v>
      </c>
      <c r="M14" s="202">
        <f t="shared" ref="M14:O14" si="7">M15</f>
        <v>6169623.8900000006</v>
      </c>
      <c r="N14" s="189">
        <f t="shared" si="7"/>
        <v>688272.84</v>
      </c>
      <c r="O14" s="189">
        <f t="shared" si="7"/>
        <v>186347.71000000002</v>
      </c>
      <c r="P14" s="189">
        <f>P15</f>
        <v>874620.54999999993</v>
      </c>
      <c r="Q14" s="189">
        <f>Q15</f>
        <v>338470.68</v>
      </c>
      <c r="R14" s="203">
        <f>R15</f>
        <v>6705773.7599999998</v>
      </c>
      <c r="S14" s="204">
        <f t="shared" si="3"/>
        <v>2609166.6699999981</v>
      </c>
    </row>
    <row r="15" spans="1:19" ht="13.5" customHeight="1">
      <c r="A15" s="210">
        <v>1</v>
      </c>
      <c r="B15" s="211" t="s">
        <v>64</v>
      </c>
      <c r="C15" s="189">
        <f>SUM(C16:C25)</f>
        <v>7557760.5099999998</v>
      </c>
      <c r="D15" s="189">
        <f>SUM(D16:D25)</f>
        <v>0</v>
      </c>
      <c r="E15" s="189">
        <v>766104.05</v>
      </c>
      <c r="F15" s="189">
        <f>SUM(F16:F25)</f>
        <v>1329546.55</v>
      </c>
      <c r="G15" s="189">
        <f>SUM(G16:G25)</f>
        <v>2095650.6</v>
      </c>
      <c r="H15" s="189">
        <f t="shared" ref="H15" si="8">SUM(H16:H25)</f>
        <v>0</v>
      </c>
      <c r="I15" s="189">
        <f>SUM(I16:I25)</f>
        <v>110018.1</v>
      </c>
      <c r="J15" s="189">
        <f>SUM(J16:J25)</f>
        <v>228452.58000000002</v>
      </c>
      <c r="K15" s="189">
        <f>SUM(K16:K25)</f>
        <v>338470.68</v>
      </c>
      <c r="L15" s="201">
        <f t="shared" ref="L15:R15" si="9">SUM(L16:L25)</f>
        <v>9314940.4299999978</v>
      </c>
      <c r="M15" s="202">
        <f t="shared" si="9"/>
        <v>6169623.8900000006</v>
      </c>
      <c r="N15" s="189">
        <f t="shared" si="9"/>
        <v>688272.84</v>
      </c>
      <c r="O15" s="189">
        <f t="shared" si="9"/>
        <v>186347.71000000002</v>
      </c>
      <c r="P15" s="189">
        <f t="shared" si="9"/>
        <v>874620.54999999993</v>
      </c>
      <c r="Q15" s="189">
        <f t="shared" si="9"/>
        <v>338470.68</v>
      </c>
      <c r="R15" s="203">
        <f t="shared" si="9"/>
        <v>6705773.7599999998</v>
      </c>
      <c r="S15" s="204">
        <f t="shared" si="3"/>
        <v>2609166.6699999981</v>
      </c>
    </row>
    <row r="16" spans="1:19" ht="15.75" customHeight="1">
      <c r="A16" s="212" t="s">
        <v>266</v>
      </c>
      <c r="B16" s="206" t="s">
        <v>110</v>
      </c>
      <c r="C16" s="92"/>
      <c r="D16" s="92">
        <v>0</v>
      </c>
      <c r="E16" s="92"/>
      <c r="F16" s="92"/>
      <c r="G16" s="200">
        <f>D16+E16+F16</f>
        <v>0</v>
      </c>
      <c r="H16" s="92">
        <v>0</v>
      </c>
      <c r="I16" s="92"/>
      <c r="J16" s="92"/>
      <c r="K16" s="189">
        <f t="shared" ref="K16:K25" si="10">H16+I16+J16</f>
        <v>0</v>
      </c>
      <c r="L16" s="201">
        <f>C16+G16-K16</f>
        <v>0</v>
      </c>
      <c r="M16" s="207"/>
      <c r="N16" s="92"/>
      <c r="O16" s="92"/>
      <c r="P16" s="189">
        <f>N16+O16</f>
        <v>0</v>
      </c>
      <c r="Q16" s="92" t="s">
        <v>366</v>
      </c>
      <c r="R16" s="203"/>
      <c r="S16" s="204">
        <f t="shared" si="3"/>
        <v>0</v>
      </c>
    </row>
    <row r="17" spans="1:19" ht="16.5" customHeight="1">
      <c r="A17" s="212" t="s">
        <v>195</v>
      </c>
      <c r="B17" s="206" t="s">
        <v>193</v>
      </c>
      <c r="C17" s="92">
        <v>2114535.48</v>
      </c>
      <c r="D17" s="92">
        <v>0</v>
      </c>
      <c r="E17" s="92">
        <v>34067.54</v>
      </c>
      <c r="F17" s="92">
        <v>1299122.5</v>
      </c>
      <c r="G17" s="200">
        <f t="shared" ref="G17:G25" si="11">D17+E17+F17</f>
        <v>1333190.04</v>
      </c>
      <c r="H17" s="92">
        <v>0</v>
      </c>
      <c r="I17" s="92"/>
      <c r="J17" s="92"/>
      <c r="K17" s="189">
        <f t="shared" si="10"/>
        <v>0</v>
      </c>
      <c r="L17" s="201">
        <f>C17+G17-K17</f>
        <v>3447725.52</v>
      </c>
      <c r="M17" s="207">
        <v>1176129.82</v>
      </c>
      <c r="N17" s="92"/>
      <c r="O17" s="92">
        <v>77292.929999999993</v>
      </c>
      <c r="P17" s="189">
        <f>N17+O17</f>
        <v>77292.929999999993</v>
      </c>
      <c r="Q17" s="92"/>
      <c r="R17" s="203">
        <f>M17+P17-Q17</f>
        <v>1253422.75</v>
      </c>
      <c r="S17" s="204">
        <f t="shared" si="3"/>
        <v>2194302.77</v>
      </c>
    </row>
    <row r="18" spans="1:19" ht="15.75" customHeight="1">
      <c r="A18" s="212" t="s">
        <v>150</v>
      </c>
      <c r="B18" s="209" t="s">
        <v>194</v>
      </c>
      <c r="C18" s="92">
        <v>38757</v>
      </c>
      <c r="D18" s="92">
        <v>0</v>
      </c>
      <c r="E18" s="92"/>
      <c r="F18" s="92"/>
      <c r="G18" s="200">
        <f t="shared" si="11"/>
        <v>0</v>
      </c>
      <c r="H18" s="92">
        <v>0</v>
      </c>
      <c r="I18" s="92">
        <v>38757</v>
      </c>
      <c r="J18" s="92"/>
      <c r="K18" s="189">
        <f>H18+I18+J18</f>
        <v>38757</v>
      </c>
      <c r="L18" s="201">
        <f>C18+G18-K18</f>
        <v>0</v>
      </c>
      <c r="M18" s="207">
        <v>38757</v>
      </c>
      <c r="N18" s="92"/>
      <c r="O18" s="92"/>
      <c r="P18" s="189">
        <f>N18+O18</f>
        <v>0</v>
      </c>
      <c r="Q18" s="92">
        <v>38757</v>
      </c>
      <c r="R18" s="203">
        <f t="shared" ref="R18:R25" si="12">M18+P18-Q18</f>
        <v>0</v>
      </c>
      <c r="S18" s="204">
        <f t="shared" si="3"/>
        <v>0</v>
      </c>
    </row>
    <row r="19" spans="1:19" ht="17.25" customHeight="1">
      <c r="A19" s="213" t="s">
        <v>56</v>
      </c>
      <c r="B19" s="209" t="s">
        <v>201</v>
      </c>
      <c r="C19" s="92"/>
      <c r="D19" s="92">
        <v>0</v>
      </c>
      <c r="E19" s="92"/>
      <c r="F19" s="92"/>
      <c r="G19" s="200">
        <f t="shared" si="11"/>
        <v>0</v>
      </c>
      <c r="H19" s="92">
        <v>0</v>
      </c>
      <c r="I19" s="92"/>
      <c r="J19" s="92"/>
      <c r="K19" s="189">
        <f t="shared" si="10"/>
        <v>0</v>
      </c>
      <c r="L19" s="201">
        <f>C19+G19-K19</f>
        <v>0</v>
      </c>
      <c r="M19" s="207"/>
      <c r="N19" s="92"/>
      <c r="O19" s="92"/>
      <c r="P19" s="189">
        <f>N19+O19</f>
        <v>0</v>
      </c>
      <c r="Q19" s="92"/>
      <c r="R19" s="203">
        <f t="shared" si="12"/>
        <v>0</v>
      </c>
      <c r="S19" s="204">
        <f t="shared" si="3"/>
        <v>0</v>
      </c>
    </row>
    <row r="20" spans="1:19" ht="17.25" customHeight="1">
      <c r="A20" s="213" t="s">
        <v>67</v>
      </c>
      <c r="B20" s="209" t="s">
        <v>205</v>
      </c>
      <c r="C20" s="92">
        <v>2681333.2999999998</v>
      </c>
      <c r="D20" s="92">
        <v>0</v>
      </c>
      <c r="E20" s="92">
        <v>167575.26999999999</v>
      </c>
      <c r="F20" s="92"/>
      <c r="G20" s="200">
        <f t="shared" si="11"/>
        <v>167575.26999999999</v>
      </c>
      <c r="H20" s="92">
        <v>0</v>
      </c>
      <c r="I20" s="92">
        <v>8398.69</v>
      </c>
      <c r="J20" s="92">
        <v>13764.12</v>
      </c>
      <c r="K20" s="189">
        <f t="shared" si="10"/>
        <v>22162.81</v>
      </c>
      <c r="L20" s="201">
        <f t="shared" ref="L20:L25" si="13">C20+G20-K20</f>
        <v>2826745.76</v>
      </c>
      <c r="M20" s="207">
        <v>2295361.7599999998</v>
      </c>
      <c r="N20" s="92">
        <v>106217.95</v>
      </c>
      <c r="O20" s="92">
        <v>96907.45</v>
      </c>
      <c r="P20" s="189">
        <f>N20+O20</f>
        <v>203125.4</v>
      </c>
      <c r="Q20" s="92">
        <v>22162.81</v>
      </c>
      <c r="R20" s="203">
        <f t="shared" si="12"/>
        <v>2476324.3499999996</v>
      </c>
      <c r="S20" s="204">
        <f t="shared" si="3"/>
        <v>350421.41000000015</v>
      </c>
    </row>
    <row r="21" spans="1:19" ht="11.25" customHeight="1">
      <c r="A21" s="213" t="s">
        <v>59</v>
      </c>
      <c r="B21" s="209" t="s">
        <v>206</v>
      </c>
      <c r="C21" s="92">
        <v>27071.64</v>
      </c>
      <c r="D21" s="92">
        <v>0</v>
      </c>
      <c r="E21" s="92">
        <v>1328.01</v>
      </c>
      <c r="F21" s="92"/>
      <c r="G21" s="200">
        <f t="shared" si="11"/>
        <v>1328.01</v>
      </c>
      <c r="H21" s="92">
        <v>0</v>
      </c>
      <c r="I21" s="92">
        <v>0</v>
      </c>
      <c r="J21" s="92">
        <v>1328.01</v>
      </c>
      <c r="K21" s="189">
        <f t="shared" si="10"/>
        <v>1328.01</v>
      </c>
      <c r="L21" s="201">
        <f t="shared" si="13"/>
        <v>27071.64</v>
      </c>
      <c r="M21" s="207">
        <v>27071.64</v>
      </c>
      <c r="N21" s="92">
        <v>1328.01</v>
      </c>
      <c r="O21" s="92">
        <v>0</v>
      </c>
      <c r="P21" s="189">
        <f t="shared" ref="P21:P25" si="14">N21+O21</f>
        <v>1328.01</v>
      </c>
      <c r="Q21" s="92">
        <v>1328.01</v>
      </c>
      <c r="R21" s="203">
        <f t="shared" si="12"/>
        <v>27071.64</v>
      </c>
      <c r="S21" s="204">
        <f t="shared" si="3"/>
        <v>0</v>
      </c>
    </row>
    <row r="22" spans="1:19" ht="18" customHeight="1">
      <c r="A22" s="212" t="s">
        <v>200</v>
      </c>
      <c r="B22" s="206" t="s">
        <v>202</v>
      </c>
      <c r="C22" s="92">
        <v>114651.4</v>
      </c>
      <c r="D22" s="92">
        <v>0</v>
      </c>
      <c r="E22" s="92">
        <v>20648.400000000001</v>
      </c>
      <c r="F22" s="92">
        <v>2541.1799999999998</v>
      </c>
      <c r="G22" s="200">
        <f t="shared" si="11"/>
        <v>23189.58</v>
      </c>
      <c r="H22" s="92">
        <v>0</v>
      </c>
      <c r="I22" s="92">
        <v>1230.3800000000001</v>
      </c>
      <c r="J22" s="92">
        <v>5853</v>
      </c>
      <c r="K22" s="189">
        <f t="shared" si="10"/>
        <v>7083.38</v>
      </c>
      <c r="L22" s="201">
        <f t="shared" si="13"/>
        <v>130757.59999999998</v>
      </c>
      <c r="M22" s="207">
        <v>96238.44</v>
      </c>
      <c r="N22" s="92">
        <v>10359.18</v>
      </c>
      <c r="O22" s="92">
        <v>4765.3500000000004</v>
      </c>
      <c r="P22" s="189">
        <f t="shared" si="14"/>
        <v>15124.53</v>
      </c>
      <c r="Q22" s="92">
        <v>7083.38</v>
      </c>
      <c r="R22" s="203">
        <f t="shared" si="12"/>
        <v>104279.59</v>
      </c>
      <c r="S22" s="204">
        <f t="shared" si="3"/>
        <v>26478.00999999998</v>
      </c>
    </row>
    <row r="23" spans="1:19" ht="15.75" customHeight="1">
      <c r="A23" s="212" t="s">
        <v>196</v>
      </c>
      <c r="B23" s="206" t="s">
        <v>66</v>
      </c>
      <c r="C23" s="92"/>
      <c r="D23" s="92">
        <v>0</v>
      </c>
      <c r="E23" s="92"/>
      <c r="F23" s="92"/>
      <c r="G23" s="200">
        <f t="shared" si="11"/>
        <v>0</v>
      </c>
      <c r="H23" s="92">
        <v>0</v>
      </c>
      <c r="I23" s="92"/>
      <c r="J23" s="92"/>
      <c r="K23" s="189">
        <f t="shared" si="10"/>
        <v>0</v>
      </c>
      <c r="L23" s="201">
        <f t="shared" si="13"/>
        <v>0</v>
      </c>
      <c r="M23" s="207"/>
      <c r="N23" s="92"/>
      <c r="O23" s="92"/>
      <c r="P23" s="189">
        <f t="shared" si="14"/>
        <v>0</v>
      </c>
      <c r="Q23" s="92"/>
      <c r="R23" s="203">
        <f t="shared" si="12"/>
        <v>0</v>
      </c>
      <c r="S23" s="204">
        <f t="shared" si="3"/>
        <v>0</v>
      </c>
    </row>
    <row r="24" spans="1:19" ht="15.75" customHeight="1">
      <c r="A24" s="212" t="s">
        <v>197</v>
      </c>
      <c r="B24" s="214" t="s">
        <v>111</v>
      </c>
      <c r="C24" s="92">
        <v>2581411.69</v>
      </c>
      <c r="D24" s="92">
        <v>0</v>
      </c>
      <c r="E24" s="92">
        <v>542484.82999999996</v>
      </c>
      <c r="F24" s="92">
        <v>27882.87</v>
      </c>
      <c r="G24" s="200">
        <f t="shared" si="11"/>
        <v>570367.69999999995</v>
      </c>
      <c r="H24" s="92">
        <v>0</v>
      </c>
      <c r="I24" s="92">
        <v>61632.03</v>
      </c>
      <c r="J24" s="92">
        <v>207507.45</v>
      </c>
      <c r="K24" s="189">
        <f t="shared" si="10"/>
        <v>269139.48</v>
      </c>
      <c r="L24" s="201">
        <f t="shared" si="13"/>
        <v>2882639.9099999997</v>
      </c>
      <c r="M24" s="207">
        <v>2536065.23</v>
      </c>
      <c r="N24" s="92">
        <v>570367.69999999995</v>
      </c>
      <c r="O24" s="92">
        <v>7381.98</v>
      </c>
      <c r="P24" s="189">
        <f t="shared" si="14"/>
        <v>577749.67999999993</v>
      </c>
      <c r="Q24" s="92">
        <v>269139.48</v>
      </c>
      <c r="R24" s="203">
        <f t="shared" si="12"/>
        <v>2844675.43</v>
      </c>
      <c r="S24" s="204">
        <f t="shared" si="3"/>
        <v>37964.479999999516</v>
      </c>
    </row>
    <row r="25" spans="1:19" ht="15.75" customHeight="1">
      <c r="A25" s="212" t="s">
        <v>198</v>
      </c>
      <c r="B25" s="214" t="s">
        <v>199</v>
      </c>
      <c r="C25" s="92"/>
      <c r="D25" s="92">
        <v>0</v>
      </c>
      <c r="E25" s="92"/>
      <c r="F25" s="92"/>
      <c r="G25" s="200">
        <f t="shared" si="11"/>
        <v>0</v>
      </c>
      <c r="H25" s="92">
        <v>0</v>
      </c>
      <c r="I25" s="92"/>
      <c r="J25" s="92"/>
      <c r="K25" s="189">
        <f t="shared" si="10"/>
        <v>0</v>
      </c>
      <c r="L25" s="201">
        <f t="shared" si="13"/>
        <v>0</v>
      </c>
      <c r="M25" s="207"/>
      <c r="N25" s="92"/>
      <c r="O25" s="92"/>
      <c r="P25" s="189">
        <f t="shared" si="14"/>
        <v>0</v>
      </c>
      <c r="Q25" s="92"/>
      <c r="R25" s="203">
        <f t="shared" si="12"/>
        <v>0</v>
      </c>
      <c r="S25" s="204">
        <f>L25-R25</f>
        <v>0</v>
      </c>
    </row>
    <row r="26" spans="1:19" ht="12.75" customHeight="1" thickBot="1">
      <c r="A26" s="338" t="s">
        <v>127</v>
      </c>
      <c r="B26" s="339"/>
      <c r="C26" s="117">
        <f>C11+C14</f>
        <v>7758587.3300000001</v>
      </c>
      <c r="D26" s="117">
        <f>D11+D14</f>
        <v>0</v>
      </c>
      <c r="E26" s="117">
        <f>E11+E14</f>
        <v>800664.93</v>
      </c>
      <c r="F26" s="117">
        <f>F11+F14</f>
        <v>1329546.55</v>
      </c>
      <c r="G26" s="117">
        <f t="shared" si="5"/>
        <v>2130211.48</v>
      </c>
      <c r="H26" s="117">
        <f t="shared" ref="H26:N26" si="15">H11+H14</f>
        <v>0</v>
      </c>
      <c r="I26" s="117">
        <f t="shared" si="15"/>
        <v>110018.1</v>
      </c>
      <c r="J26" s="117">
        <f t="shared" si="15"/>
        <v>228452.58000000002</v>
      </c>
      <c r="K26" s="117">
        <f>K11+K14</f>
        <v>338470.68</v>
      </c>
      <c r="L26" s="215">
        <f>L11+L14</f>
        <v>9550328.1299999971</v>
      </c>
      <c r="M26" s="216">
        <f t="shared" si="15"/>
        <v>6367427.370000001</v>
      </c>
      <c r="N26" s="117">
        <f t="shared" si="15"/>
        <v>722833.72</v>
      </c>
      <c r="O26" s="117">
        <f>O11+O14</f>
        <v>189371.05000000002</v>
      </c>
      <c r="P26" s="117">
        <f>P11+P14</f>
        <v>912204.7699999999</v>
      </c>
      <c r="Q26" s="117">
        <f>Q11+Q14</f>
        <v>338470.68</v>
      </c>
      <c r="R26" s="217">
        <f>R11+R14</f>
        <v>6941161.46</v>
      </c>
      <c r="S26" s="218">
        <f>L26-R26</f>
        <v>2609166.6699999971</v>
      </c>
    </row>
    <row r="27" spans="1:19" ht="18.75" customHeight="1" thickBot="1">
      <c r="A27" s="77"/>
      <c r="B27" s="81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3"/>
    </row>
    <row r="28" spans="1:19" ht="27" customHeight="1">
      <c r="A28" s="323" t="s">
        <v>150</v>
      </c>
      <c r="B28" s="311" t="s">
        <v>323</v>
      </c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3"/>
    </row>
    <row r="29" spans="1:19" ht="12.75" customHeight="1" thickBot="1">
      <c r="A29" s="324"/>
      <c r="B29" s="314"/>
      <c r="C29" s="315"/>
      <c r="D29" s="315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6"/>
    </row>
    <row r="30" spans="1:19" ht="13.5" customHeight="1">
      <c r="A30" s="76"/>
      <c r="B30" s="78" t="s">
        <v>371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80" t="s">
        <v>147</v>
      </c>
    </row>
    <row r="31" spans="1:19" ht="5.25" customHeight="1" thickBot="1">
      <c r="A31" s="77"/>
      <c r="B31" s="81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3"/>
    </row>
    <row r="32" spans="1:19" ht="13.5" customHeight="1">
      <c r="A32" s="323" t="s">
        <v>151</v>
      </c>
      <c r="B32" s="325" t="s">
        <v>179</v>
      </c>
      <c r="C32" s="326"/>
      <c r="D32" s="326"/>
      <c r="E32" s="326"/>
      <c r="F32" s="326"/>
      <c r="G32" s="326"/>
      <c r="H32" s="326"/>
      <c r="I32" s="326"/>
      <c r="J32" s="326"/>
      <c r="K32" s="326"/>
      <c r="L32" s="326"/>
      <c r="M32" s="326"/>
      <c r="N32" s="326"/>
      <c r="O32" s="326"/>
      <c r="P32" s="326"/>
      <c r="Q32" s="326"/>
      <c r="R32" s="312"/>
      <c r="S32" s="313"/>
    </row>
    <row r="33" spans="1:19" ht="12.75" customHeight="1" thickBot="1">
      <c r="A33" s="324"/>
      <c r="B33" s="314"/>
      <c r="C33" s="315"/>
      <c r="D33" s="315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6"/>
    </row>
    <row r="34" spans="1:19" ht="13.5" customHeight="1">
      <c r="A34" s="76"/>
      <c r="B34" s="78" t="s">
        <v>371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80" t="s">
        <v>147</v>
      </c>
    </row>
    <row r="35" spans="1:19" ht="2.25" customHeight="1" thickBot="1">
      <c r="A35" s="77"/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3"/>
    </row>
    <row r="36" spans="1:19" ht="13.5" customHeight="1">
      <c r="A36" s="323" t="s">
        <v>152</v>
      </c>
      <c r="B36" s="325" t="s">
        <v>180</v>
      </c>
      <c r="C36" s="326"/>
      <c r="D36" s="326"/>
      <c r="E36" s="326"/>
      <c r="F36" s="326"/>
      <c r="G36" s="326"/>
      <c r="H36" s="326"/>
      <c r="I36" s="326"/>
      <c r="J36" s="326"/>
      <c r="K36" s="326"/>
      <c r="L36" s="326"/>
      <c r="M36" s="326"/>
      <c r="N36" s="326"/>
      <c r="O36" s="326"/>
      <c r="P36" s="326"/>
      <c r="Q36" s="326"/>
      <c r="R36" s="312"/>
      <c r="S36" s="313"/>
    </row>
    <row r="37" spans="1:19" ht="13.5" thickBot="1">
      <c r="A37" s="324"/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6"/>
    </row>
    <row r="38" spans="1:19" ht="12.75" customHeight="1" thickBot="1">
      <c r="A38" s="76"/>
      <c r="B38" s="78" t="s">
        <v>371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80" t="s">
        <v>147</v>
      </c>
    </row>
    <row r="39" spans="1:19" ht="12.75" hidden="1" customHeight="1" thickBot="1">
      <c r="A39" s="77"/>
      <c r="B39" s="81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3"/>
    </row>
    <row r="40" spans="1:19" ht="13.5" customHeight="1">
      <c r="A40" s="323" t="s">
        <v>153</v>
      </c>
      <c r="B40" s="327" t="s">
        <v>181</v>
      </c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12"/>
      <c r="S40" s="313"/>
    </row>
    <row r="41" spans="1:19" ht="12.75" customHeight="1" thickBot="1">
      <c r="A41" s="324"/>
      <c r="B41" s="314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6"/>
    </row>
    <row r="42" spans="1:19" ht="18.75" customHeight="1">
      <c r="A42" s="76"/>
      <c r="B42" s="331" t="s">
        <v>37</v>
      </c>
      <c r="C42" s="331" t="s">
        <v>79</v>
      </c>
      <c r="D42" s="331" t="s">
        <v>339</v>
      </c>
      <c r="E42" s="331" t="s">
        <v>80</v>
      </c>
      <c r="F42" s="331"/>
      <c r="G42" s="331" t="s">
        <v>268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80" t="s">
        <v>147</v>
      </c>
    </row>
    <row r="43" spans="1:19" ht="20.25" customHeight="1">
      <c r="A43" s="85"/>
      <c r="B43" s="331"/>
      <c r="C43" s="331"/>
      <c r="D43" s="331"/>
      <c r="E43" s="259" t="s">
        <v>81</v>
      </c>
      <c r="F43" s="259" t="s">
        <v>78</v>
      </c>
      <c r="G43" s="331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8"/>
    </row>
    <row r="44" spans="1:19" ht="12.75" customHeight="1">
      <c r="A44" s="85"/>
      <c r="B44" s="121">
        <v>1</v>
      </c>
      <c r="C44" s="121">
        <v>2</v>
      </c>
      <c r="D44" s="121">
        <v>3</v>
      </c>
      <c r="E44" s="121">
        <v>4</v>
      </c>
      <c r="F44" s="121">
        <v>5</v>
      </c>
      <c r="G44" s="121" t="s">
        <v>269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8"/>
    </row>
    <row r="45" spans="1:19" ht="12.75" customHeight="1">
      <c r="A45" s="85"/>
      <c r="B45" s="241">
        <v>1</v>
      </c>
      <c r="C45" s="241" t="s">
        <v>380</v>
      </c>
      <c r="D45" s="241">
        <v>5877.12</v>
      </c>
      <c r="E45" s="241"/>
      <c r="F45" s="241"/>
      <c r="G45" s="241">
        <v>5877.12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8"/>
    </row>
    <row r="46" spans="1:19" ht="15.75" customHeight="1">
      <c r="A46" s="85"/>
      <c r="B46" s="241"/>
      <c r="C46" s="241"/>
      <c r="D46" s="241"/>
      <c r="E46" s="241"/>
      <c r="F46" s="241"/>
      <c r="G46" s="241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8"/>
    </row>
    <row r="47" spans="1:19" ht="3.75" customHeight="1">
      <c r="A47" s="85"/>
      <c r="B47" s="241"/>
      <c r="C47" s="241"/>
      <c r="D47" s="241"/>
      <c r="E47" s="241"/>
      <c r="F47" s="241"/>
      <c r="G47" s="241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8"/>
    </row>
    <row r="48" spans="1:19" ht="12.75" hidden="1" customHeight="1">
      <c r="A48" s="85"/>
      <c r="B48" s="241"/>
      <c r="C48" s="241"/>
      <c r="D48" s="241"/>
      <c r="E48" s="241"/>
      <c r="F48" s="241"/>
      <c r="G48" s="241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8"/>
    </row>
    <row r="49" spans="1:19" ht="12.75" hidden="1" customHeight="1">
      <c r="A49" s="85"/>
      <c r="B49" s="241"/>
      <c r="C49" s="241"/>
      <c r="D49" s="241"/>
      <c r="E49" s="241"/>
      <c r="F49" s="241"/>
      <c r="G49" s="241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8"/>
    </row>
    <row r="50" spans="1:19" ht="12.75" customHeight="1">
      <c r="A50" s="85"/>
      <c r="B50" s="369" t="s">
        <v>127</v>
      </c>
      <c r="C50" s="370"/>
      <c r="D50" s="275">
        <f>SUM(D45:D49)</f>
        <v>5877.12</v>
      </c>
      <c r="E50" s="275">
        <f>SUM(E45:E49)</f>
        <v>0</v>
      </c>
      <c r="F50" s="275">
        <f>SUM(F45:F49)</f>
        <v>0</v>
      </c>
      <c r="G50" s="275">
        <f>SUM(G45:G49)</f>
        <v>5877.12</v>
      </c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8"/>
    </row>
    <row r="51" spans="1:19" ht="12.75" customHeight="1">
      <c r="A51" s="85"/>
      <c r="B51" s="86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8"/>
    </row>
    <row r="52" spans="1:19" ht="12.75" customHeight="1" thickBot="1">
      <c r="A52" s="77"/>
      <c r="B52" s="81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3"/>
    </row>
    <row r="53" spans="1:19" ht="13.5" customHeight="1">
      <c r="A53" s="323" t="s">
        <v>154</v>
      </c>
      <c r="B53" s="327" t="s">
        <v>182</v>
      </c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2"/>
    </row>
    <row r="54" spans="1:19" ht="12.75" customHeight="1" thickBot="1">
      <c r="A54" s="324"/>
      <c r="B54" s="353"/>
      <c r="C54" s="354"/>
      <c r="D54" s="354"/>
      <c r="E54" s="354"/>
      <c r="F54" s="354"/>
      <c r="G54" s="354"/>
      <c r="H54" s="354"/>
      <c r="I54" s="354"/>
      <c r="J54" s="354"/>
      <c r="K54" s="354"/>
      <c r="L54" s="354"/>
      <c r="M54" s="354"/>
      <c r="N54" s="354"/>
      <c r="O54" s="354"/>
      <c r="P54" s="354"/>
      <c r="Q54" s="354"/>
      <c r="R54" s="354"/>
      <c r="S54" s="355"/>
    </row>
    <row r="55" spans="1:19" ht="13.5" customHeight="1" thickBot="1">
      <c r="A55" s="76"/>
      <c r="B55" s="78" t="s">
        <v>371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80" t="s">
        <v>147</v>
      </c>
    </row>
    <row r="56" spans="1:19" ht="1.5" customHeight="1" thickBot="1">
      <c r="A56" s="77"/>
      <c r="B56" s="78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3"/>
    </row>
    <row r="57" spans="1:19" ht="24.75" customHeight="1">
      <c r="A57" s="323" t="s">
        <v>155</v>
      </c>
      <c r="B57" s="327" t="s">
        <v>183</v>
      </c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1"/>
      <c r="S57" s="352"/>
    </row>
    <row r="58" spans="1:19" ht="12.75" customHeight="1" thickBot="1">
      <c r="A58" s="324"/>
      <c r="B58" s="353"/>
      <c r="C58" s="354"/>
      <c r="D58" s="354"/>
      <c r="E58" s="354"/>
      <c r="F58" s="354"/>
      <c r="G58" s="354"/>
      <c r="H58" s="354"/>
      <c r="I58" s="354"/>
      <c r="J58" s="354"/>
      <c r="K58" s="354"/>
      <c r="L58" s="354"/>
      <c r="M58" s="354"/>
      <c r="N58" s="354"/>
      <c r="O58" s="354"/>
      <c r="P58" s="354"/>
      <c r="Q58" s="354"/>
      <c r="R58" s="354"/>
      <c r="S58" s="355"/>
    </row>
    <row r="59" spans="1:19" ht="21.75" customHeight="1">
      <c r="A59" s="76"/>
      <c r="B59" s="331" t="s">
        <v>0</v>
      </c>
      <c r="C59" s="331" t="s">
        <v>86</v>
      </c>
      <c r="D59" s="391" t="s">
        <v>296</v>
      </c>
      <c r="E59" s="331" t="s">
        <v>82</v>
      </c>
      <c r="F59" s="331"/>
      <c r="G59" s="331"/>
      <c r="H59" s="331" t="s">
        <v>295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80" t="s">
        <v>147</v>
      </c>
    </row>
    <row r="60" spans="1:19" ht="37.5" customHeight="1">
      <c r="A60" s="85"/>
      <c r="B60" s="331"/>
      <c r="C60" s="331"/>
      <c r="D60" s="392"/>
      <c r="E60" s="259" t="s">
        <v>83</v>
      </c>
      <c r="F60" s="259" t="s">
        <v>84</v>
      </c>
      <c r="G60" s="259" t="s">
        <v>85</v>
      </c>
      <c r="H60" s="331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/>
    </row>
    <row r="61" spans="1:19" ht="23.25" customHeight="1">
      <c r="A61" s="85"/>
      <c r="B61" s="264" t="s">
        <v>107</v>
      </c>
      <c r="C61" s="265" t="s">
        <v>92</v>
      </c>
      <c r="D61" s="266"/>
      <c r="E61" s="266"/>
      <c r="F61" s="266"/>
      <c r="G61" s="266"/>
      <c r="H61" s="267">
        <f>D61+E61-F61-G61</f>
        <v>0</v>
      </c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8"/>
    </row>
    <row r="62" spans="1:19" ht="25.5" customHeight="1">
      <c r="A62" s="85"/>
      <c r="B62" s="264" t="s">
        <v>106</v>
      </c>
      <c r="C62" s="265" t="s">
        <v>93</v>
      </c>
      <c r="D62" s="189">
        <f>D63+D64+D65+D66+D67</f>
        <v>73899183.180000007</v>
      </c>
      <c r="E62" s="189">
        <f t="shared" ref="E62:G62" si="16">E63+E64+E65+E66+E67</f>
        <v>5183520.13</v>
      </c>
      <c r="F62" s="189">
        <f t="shared" si="16"/>
        <v>0</v>
      </c>
      <c r="G62" s="189">
        <f t="shared" si="16"/>
        <v>2273036.39</v>
      </c>
      <c r="H62" s="189">
        <f>H63+H64+H65+H66+H67</f>
        <v>76809666.920000002</v>
      </c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8"/>
    </row>
    <row r="63" spans="1:19" ht="30.75" customHeight="1">
      <c r="A63" s="85"/>
      <c r="B63" s="268" t="s">
        <v>95</v>
      </c>
      <c r="C63" s="265" t="s">
        <v>88</v>
      </c>
      <c r="D63" s="266"/>
      <c r="E63" s="266"/>
      <c r="F63" s="266"/>
      <c r="G63" s="266"/>
      <c r="H63" s="267">
        <f>D63+E63-F63-G63</f>
        <v>0</v>
      </c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8"/>
    </row>
    <row r="64" spans="1:19" ht="15.75" customHeight="1">
      <c r="A64" s="85"/>
      <c r="B64" s="264" t="s">
        <v>73</v>
      </c>
      <c r="C64" s="269" t="s">
        <v>89</v>
      </c>
      <c r="D64" s="266"/>
      <c r="E64" s="266"/>
      <c r="F64" s="266"/>
      <c r="G64" s="266"/>
      <c r="H64" s="267">
        <f t="shared" ref="H64:H67" si="17">D64+E64-F64-G64</f>
        <v>0</v>
      </c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8"/>
    </row>
    <row r="65" spans="1:19" ht="25.5" customHeight="1">
      <c r="A65" s="85"/>
      <c r="B65" s="268" t="s">
        <v>75</v>
      </c>
      <c r="C65" s="265" t="s">
        <v>90</v>
      </c>
      <c r="D65" s="266"/>
      <c r="E65" s="266"/>
      <c r="F65" s="266"/>
      <c r="G65" s="266"/>
      <c r="H65" s="267">
        <f t="shared" si="17"/>
        <v>0</v>
      </c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8"/>
    </row>
    <row r="66" spans="1:19" ht="18" customHeight="1">
      <c r="A66" s="85"/>
      <c r="B66" s="270" t="s">
        <v>96</v>
      </c>
      <c r="C66" s="271" t="s">
        <v>91</v>
      </c>
      <c r="D66" s="266">
        <v>73899183.180000007</v>
      </c>
      <c r="E66" s="266">
        <v>5183520.13</v>
      </c>
      <c r="F66" s="266"/>
      <c r="G66" s="266">
        <v>2273036.39</v>
      </c>
      <c r="H66" s="267">
        <f t="shared" si="17"/>
        <v>76809666.920000002</v>
      </c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8"/>
    </row>
    <row r="67" spans="1:19" ht="33" customHeight="1">
      <c r="A67" s="85"/>
      <c r="B67" s="270" t="s">
        <v>97</v>
      </c>
      <c r="C67" s="252" t="s">
        <v>114</v>
      </c>
      <c r="D67" s="266"/>
      <c r="E67" s="266"/>
      <c r="F67" s="266"/>
      <c r="G67" s="266"/>
      <c r="H67" s="267">
        <f t="shared" si="17"/>
        <v>0</v>
      </c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8"/>
    </row>
    <row r="68" spans="1:19" ht="13.5" customHeight="1">
      <c r="A68" s="85"/>
      <c r="B68" s="369" t="s">
        <v>127</v>
      </c>
      <c r="C68" s="370"/>
      <c r="D68" s="272">
        <f>D61+D62</f>
        <v>73899183.180000007</v>
      </c>
      <c r="E68" s="272">
        <f>E61+E62</f>
        <v>5183520.13</v>
      </c>
      <c r="F68" s="272">
        <f>F61+F62</f>
        <v>0</v>
      </c>
      <c r="G68" s="272">
        <f>G61+G62</f>
        <v>2273036.39</v>
      </c>
      <c r="H68" s="272">
        <f>H61+H62</f>
        <v>76809666.920000002</v>
      </c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8"/>
    </row>
    <row r="69" spans="1:19" ht="13.5" customHeight="1">
      <c r="A69" s="85"/>
      <c r="B69" s="86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8"/>
    </row>
    <row r="70" spans="1:19" ht="0.75" customHeight="1" thickBot="1">
      <c r="A70" s="77"/>
      <c r="B70" s="81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3"/>
    </row>
    <row r="71" spans="1:19" ht="13.5" customHeight="1">
      <c r="A71" s="323" t="s">
        <v>156</v>
      </c>
      <c r="B71" s="327" t="s">
        <v>212</v>
      </c>
      <c r="C71" s="351"/>
      <c r="D71" s="351"/>
      <c r="E71" s="351"/>
      <c r="F71" s="351"/>
      <c r="G71" s="351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2"/>
    </row>
    <row r="72" spans="1:19" ht="12.75" customHeight="1" thickBot="1">
      <c r="A72" s="324"/>
      <c r="B72" s="353"/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5"/>
    </row>
    <row r="73" spans="1:19" ht="13.5" customHeight="1">
      <c r="A73" s="76"/>
      <c r="B73" s="78" t="s">
        <v>371</v>
      </c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80" t="s">
        <v>147</v>
      </c>
    </row>
    <row r="74" spans="1:19" ht="1.5" customHeight="1" thickBot="1">
      <c r="A74" s="77"/>
      <c r="B74" s="81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3"/>
    </row>
    <row r="75" spans="1:19" ht="13.5" customHeight="1">
      <c r="A75" s="323" t="s">
        <v>157</v>
      </c>
      <c r="B75" s="327" t="s">
        <v>330</v>
      </c>
      <c r="C75" s="351"/>
      <c r="D75" s="351"/>
      <c r="E75" s="351"/>
      <c r="F75" s="351"/>
      <c r="G75" s="351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2"/>
    </row>
    <row r="76" spans="1:19" ht="12.75" customHeight="1" thickBot="1">
      <c r="A76" s="324"/>
      <c r="B76" s="353"/>
      <c r="C76" s="354"/>
      <c r="D76" s="354"/>
      <c r="E76" s="354"/>
      <c r="F76" s="354"/>
      <c r="G76" s="354"/>
      <c r="H76" s="354"/>
      <c r="I76" s="354"/>
      <c r="J76" s="354"/>
      <c r="K76" s="354"/>
      <c r="L76" s="354"/>
      <c r="M76" s="354"/>
      <c r="N76" s="354"/>
      <c r="O76" s="354"/>
      <c r="P76" s="354"/>
      <c r="Q76" s="354"/>
      <c r="R76" s="354"/>
      <c r="S76" s="355"/>
    </row>
    <row r="77" spans="1:19" ht="13.5" customHeight="1">
      <c r="A77" s="323" t="s">
        <v>11</v>
      </c>
      <c r="B77" s="311" t="s">
        <v>324</v>
      </c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2"/>
      <c r="R77" s="312"/>
      <c r="S77" s="313"/>
    </row>
    <row r="78" spans="1:19" ht="13.5" customHeight="1" thickBot="1">
      <c r="A78" s="324"/>
      <c r="B78" s="314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6"/>
    </row>
    <row r="79" spans="1:19" ht="12.75" customHeight="1">
      <c r="A79" s="361"/>
      <c r="B79" s="379" t="s">
        <v>371</v>
      </c>
      <c r="C79" s="380"/>
      <c r="D79" s="380"/>
      <c r="E79" s="380"/>
      <c r="F79" s="380"/>
      <c r="G79" s="380"/>
      <c r="H79" s="380"/>
      <c r="I79" s="380"/>
      <c r="J79" s="380"/>
      <c r="K79" s="380"/>
      <c r="L79" s="380"/>
      <c r="M79" s="380"/>
      <c r="N79" s="380"/>
      <c r="O79" s="380"/>
      <c r="P79" s="380"/>
      <c r="Q79" s="380"/>
      <c r="R79" s="380"/>
      <c r="S79" s="381"/>
    </row>
    <row r="80" spans="1:19" ht="1.5" customHeight="1" thickBot="1">
      <c r="A80" s="362"/>
      <c r="B80" s="382"/>
      <c r="C80" s="383"/>
      <c r="D80" s="383"/>
      <c r="E80" s="383"/>
      <c r="F80" s="383"/>
      <c r="G80" s="383"/>
      <c r="H80" s="383"/>
      <c r="I80" s="383"/>
      <c r="J80" s="383"/>
      <c r="K80" s="383"/>
      <c r="L80" s="383"/>
      <c r="M80" s="383"/>
      <c r="N80" s="383"/>
      <c r="O80" s="383"/>
      <c r="P80" s="383"/>
      <c r="Q80" s="383"/>
      <c r="R80" s="383"/>
      <c r="S80" s="384"/>
    </row>
    <row r="81" spans="1:19" ht="12.75" customHeight="1">
      <c r="A81" s="323" t="s">
        <v>12</v>
      </c>
      <c r="B81" s="327" t="s">
        <v>325</v>
      </c>
      <c r="C81" s="351"/>
      <c r="D81" s="351"/>
      <c r="E81" s="351"/>
      <c r="F81" s="351"/>
      <c r="G81" s="351"/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2"/>
    </row>
    <row r="82" spans="1:19" ht="13.5" customHeight="1" thickBot="1">
      <c r="A82" s="324"/>
      <c r="B82" s="353"/>
      <c r="C82" s="354"/>
      <c r="D82" s="354"/>
      <c r="E82" s="354"/>
      <c r="F82" s="354"/>
      <c r="G82" s="354"/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5"/>
    </row>
    <row r="83" spans="1:19" ht="12.75" customHeight="1">
      <c r="A83" s="361"/>
      <c r="B83" s="373" t="s">
        <v>371</v>
      </c>
      <c r="C83" s="374"/>
      <c r="D83" s="374"/>
      <c r="E83" s="374"/>
      <c r="F83" s="374"/>
      <c r="G83" s="374"/>
      <c r="H83" s="374"/>
      <c r="I83" s="374"/>
      <c r="J83" s="374"/>
      <c r="K83" s="374"/>
      <c r="L83" s="374"/>
      <c r="M83" s="374"/>
      <c r="N83" s="374"/>
      <c r="O83" s="374"/>
      <c r="P83" s="374"/>
      <c r="Q83" s="374"/>
      <c r="R83" s="374"/>
      <c r="S83" s="375"/>
    </row>
    <row r="84" spans="1:19" ht="3" customHeight="1" thickBot="1">
      <c r="A84" s="362"/>
      <c r="B84" s="376"/>
      <c r="C84" s="377"/>
      <c r="D84" s="377"/>
      <c r="E84" s="377"/>
      <c r="F84" s="377"/>
      <c r="G84" s="377"/>
      <c r="H84" s="377"/>
      <c r="I84" s="377"/>
      <c r="J84" s="377"/>
      <c r="K84" s="377"/>
      <c r="L84" s="377"/>
      <c r="M84" s="377"/>
      <c r="N84" s="377"/>
      <c r="O84" s="377"/>
      <c r="P84" s="377"/>
      <c r="Q84" s="377"/>
      <c r="R84" s="377"/>
      <c r="S84" s="378"/>
    </row>
    <row r="85" spans="1:19" ht="12.75" customHeight="1">
      <c r="A85" s="323" t="s">
        <v>13</v>
      </c>
      <c r="B85" s="327" t="s">
        <v>326</v>
      </c>
      <c r="C85" s="351"/>
      <c r="D85" s="351"/>
      <c r="E85" s="351"/>
      <c r="F85" s="351"/>
      <c r="G85" s="351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2"/>
    </row>
    <row r="86" spans="1:19" ht="13.5" customHeight="1" thickBot="1">
      <c r="A86" s="324"/>
      <c r="B86" s="353"/>
      <c r="C86" s="354"/>
      <c r="D86" s="354"/>
      <c r="E86" s="354"/>
      <c r="F86" s="354"/>
      <c r="G86" s="354"/>
      <c r="H86" s="354"/>
      <c r="I86" s="354"/>
      <c r="J86" s="354"/>
      <c r="K86" s="354"/>
      <c r="L86" s="354"/>
      <c r="M86" s="354"/>
      <c r="N86" s="354"/>
      <c r="O86" s="354"/>
      <c r="P86" s="354"/>
      <c r="Q86" s="354"/>
      <c r="R86" s="354"/>
      <c r="S86" s="355"/>
    </row>
    <row r="87" spans="1:19" ht="12.75" customHeight="1">
      <c r="A87" s="361"/>
      <c r="B87" s="373" t="s">
        <v>371</v>
      </c>
      <c r="C87" s="374"/>
      <c r="D87" s="374"/>
      <c r="E87" s="374"/>
      <c r="F87" s="374"/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74"/>
      <c r="R87" s="374"/>
      <c r="S87" s="375"/>
    </row>
    <row r="88" spans="1:19" ht="2.25" customHeight="1" thickBot="1">
      <c r="A88" s="362"/>
      <c r="B88" s="376"/>
      <c r="C88" s="377"/>
      <c r="D88" s="377"/>
      <c r="E88" s="377"/>
      <c r="F88" s="377"/>
      <c r="G88" s="377"/>
      <c r="H88" s="377"/>
      <c r="I88" s="377"/>
      <c r="J88" s="377"/>
      <c r="K88" s="377"/>
      <c r="L88" s="377"/>
      <c r="M88" s="377"/>
      <c r="N88" s="377"/>
      <c r="O88" s="377"/>
      <c r="P88" s="377"/>
      <c r="Q88" s="377"/>
      <c r="R88" s="377"/>
      <c r="S88" s="378"/>
    </row>
    <row r="89" spans="1:19" ht="24" customHeight="1">
      <c r="A89" s="323" t="s">
        <v>158</v>
      </c>
      <c r="B89" s="327" t="s">
        <v>211</v>
      </c>
      <c r="C89" s="351"/>
      <c r="D89" s="351"/>
      <c r="E89" s="351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2"/>
    </row>
    <row r="90" spans="1:19" ht="13.5" customHeight="1" thickBot="1">
      <c r="A90" s="324"/>
      <c r="B90" s="353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4"/>
      <c r="R90" s="354"/>
      <c r="S90" s="355"/>
    </row>
    <row r="91" spans="1:19" ht="12.75" customHeight="1">
      <c r="A91" s="361"/>
      <c r="B91" s="78" t="s">
        <v>371</v>
      </c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80" t="s">
        <v>147</v>
      </c>
    </row>
    <row r="92" spans="1:19" ht="4.5" customHeight="1" thickBot="1">
      <c r="A92" s="362"/>
      <c r="B92" s="81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3"/>
    </row>
    <row r="93" spans="1:19" ht="12.75" customHeight="1">
      <c r="A93" s="323" t="s">
        <v>159</v>
      </c>
      <c r="B93" s="327" t="s">
        <v>213</v>
      </c>
      <c r="C93" s="351"/>
      <c r="D93" s="351"/>
      <c r="E93" s="351"/>
      <c r="F93" s="351"/>
      <c r="G93" s="35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2"/>
    </row>
    <row r="94" spans="1:19" ht="13.5" customHeight="1" thickBot="1">
      <c r="A94" s="324"/>
      <c r="B94" s="353"/>
      <c r="C94" s="354"/>
      <c r="D94" s="354"/>
      <c r="E94" s="354"/>
      <c r="F94" s="354"/>
      <c r="G94" s="354"/>
      <c r="H94" s="354"/>
      <c r="I94" s="354"/>
      <c r="J94" s="354"/>
      <c r="K94" s="354"/>
      <c r="L94" s="354"/>
      <c r="M94" s="354"/>
      <c r="N94" s="354"/>
      <c r="O94" s="354"/>
      <c r="P94" s="354"/>
      <c r="Q94" s="354"/>
      <c r="R94" s="354"/>
      <c r="S94" s="355"/>
    </row>
    <row r="95" spans="1:19" ht="12.75" customHeight="1">
      <c r="A95" s="361"/>
      <c r="B95" s="78" t="s">
        <v>371</v>
      </c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80" t="s">
        <v>147</v>
      </c>
    </row>
    <row r="96" spans="1:19" ht="13.5" customHeight="1" thickBot="1">
      <c r="A96" s="362"/>
      <c r="B96" s="81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3"/>
    </row>
    <row r="97" spans="1:19" ht="24" customHeight="1">
      <c r="A97" s="323" t="s">
        <v>160</v>
      </c>
      <c r="B97" s="340" t="s">
        <v>327</v>
      </c>
      <c r="C97" s="326"/>
      <c r="D97" s="326"/>
      <c r="E97" s="326"/>
      <c r="F97" s="326"/>
      <c r="G97" s="326"/>
      <c r="H97" s="326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41"/>
    </row>
    <row r="98" spans="1:19" ht="13.5" customHeight="1" thickBot="1">
      <c r="A98" s="324"/>
      <c r="B98" s="342"/>
      <c r="C98" s="343"/>
      <c r="D98" s="343"/>
      <c r="E98" s="343"/>
      <c r="F98" s="343"/>
      <c r="G98" s="343"/>
      <c r="H98" s="343"/>
      <c r="I98" s="343"/>
      <c r="J98" s="343"/>
      <c r="K98" s="343"/>
      <c r="L98" s="343"/>
      <c r="M98" s="343"/>
      <c r="N98" s="343"/>
      <c r="O98" s="343"/>
      <c r="P98" s="343"/>
      <c r="Q98" s="343"/>
      <c r="R98" s="343"/>
      <c r="S98" s="344"/>
    </row>
    <row r="99" spans="1:19" ht="13.5" customHeight="1" thickBot="1">
      <c r="A99" s="91"/>
      <c r="B99" s="78" t="s">
        <v>371</v>
      </c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3"/>
    </row>
    <row r="100" spans="1:19" ht="24" customHeight="1">
      <c r="A100" s="323" t="s">
        <v>161</v>
      </c>
      <c r="B100" s="327" t="s">
        <v>214</v>
      </c>
      <c r="C100" s="351"/>
      <c r="D100" s="351"/>
      <c r="E100" s="351"/>
      <c r="F100" s="351"/>
      <c r="G100" s="351"/>
      <c r="H100" s="351"/>
      <c r="I100" s="351"/>
      <c r="J100" s="351"/>
      <c r="K100" s="351"/>
      <c r="L100" s="351"/>
      <c r="M100" s="351"/>
      <c r="N100" s="351"/>
      <c r="O100" s="351"/>
      <c r="P100" s="351"/>
      <c r="Q100" s="351"/>
      <c r="R100" s="351"/>
      <c r="S100" s="352"/>
    </row>
    <row r="101" spans="1:19" ht="13.5" customHeight="1" thickBot="1">
      <c r="A101" s="324"/>
      <c r="B101" s="353"/>
      <c r="C101" s="354"/>
      <c r="D101" s="354"/>
      <c r="E101" s="354"/>
      <c r="F101" s="354"/>
      <c r="G101" s="354"/>
      <c r="H101" s="354"/>
      <c r="I101" s="354"/>
      <c r="J101" s="354"/>
      <c r="K101" s="354"/>
      <c r="L101" s="354"/>
      <c r="M101" s="354"/>
      <c r="N101" s="354"/>
      <c r="O101" s="354"/>
      <c r="P101" s="354"/>
      <c r="Q101" s="354"/>
      <c r="R101" s="354"/>
      <c r="S101" s="355"/>
    </row>
    <row r="102" spans="1:19" ht="12.75" customHeight="1" thickBot="1">
      <c r="A102" s="263"/>
      <c r="B102" s="78" t="s">
        <v>371</v>
      </c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80" t="s">
        <v>147</v>
      </c>
    </row>
    <row r="103" spans="1:19" ht="12.75" customHeight="1">
      <c r="A103" s="323" t="s">
        <v>162</v>
      </c>
      <c r="B103" s="327" t="s">
        <v>215</v>
      </c>
      <c r="C103" s="351"/>
      <c r="D103" s="351"/>
      <c r="E103" s="351"/>
      <c r="F103" s="351"/>
      <c r="G103" s="351"/>
      <c r="H103" s="351"/>
      <c r="I103" s="351"/>
      <c r="J103" s="351"/>
      <c r="K103" s="351"/>
      <c r="L103" s="351"/>
      <c r="M103" s="351"/>
      <c r="N103" s="351"/>
      <c r="O103" s="351"/>
      <c r="P103" s="351"/>
      <c r="Q103" s="351"/>
      <c r="R103" s="351"/>
      <c r="S103" s="352"/>
    </row>
    <row r="104" spans="1:19" ht="13.5" customHeight="1" thickBot="1">
      <c r="A104" s="324"/>
      <c r="B104" s="353"/>
      <c r="C104" s="354"/>
      <c r="D104" s="354"/>
      <c r="E104" s="354"/>
      <c r="F104" s="354"/>
      <c r="G104" s="354"/>
      <c r="H104" s="354"/>
      <c r="I104" s="354"/>
      <c r="J104" s="354"/>
      <c r="K104" s="354"/>
      <c r="L104" s="354"/>
      <c r="M104" s="354"/>
      <c r="N104" s="354"/>
      <c r="O104" s="354"/>
      <c r="P104" s="354"/>
      <c r="Q104" s="354"/>
      <c r="R104" s="354"/>
      <c r="S104" s="355"/>
    </row>
    <row r="105" spans="1:19" ht="12.75" hidden="1" customHeight="1" thickBot="1">
      <c r="A105" s="361"/>
      <c r="B105" s="78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80" t="s">
        <v>147</v>
      </c>
    </row>
    <row r="106" spans="1:19" ht="13.5" customHeight="1" thickBot="1">
      <c r="A106" s="362"/>
      <c r="B106" s="78" t="s">
        <v>371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3"/>
    </row>
    <row r="107" spans="1:19" ht="12.75" customHeight="1">
      <c r="A107" s="323" t="s">
        <v>163</v>
      </c>
      <c r="B107" s="327" t="s">
        <v>328</v>
      </c>
      <c r="C107" s="351"/>
      <c r="D107" s="351"/>
      <c r="E107" s="351"/>
      <c r="F107" s="351"/>
      <c r="G107" s="351"/>
      <c r="H107" s="351"/>
      <c r="I107" s="351"/>
      <c r="J107" s="351"/>
      <c r="K107" s="351"/>
      <c r="L107" s="351"/>
      <c r="M107" s="351"/>
      <c r="N107" s="351"/>
      <c r="O107" s="351"/>
      <c r="P107" s="351"/>
      <c r="Q107" s="351"/>
      <c r="R107" s="351"/>
      <c r="S107" s="352"/>
    </row>
    <row r="108" spans="1:19" ht="13.5" customHeight="1" thickBot="1">
      <c r="A108" s="324"/>
      <c r="B108" s="353"/>
      <c r="C108" s="354"/>
      <c r="D108" s="354"/>
      <c r="E108" s="354"/>
      <c r="F108" s="354"/>
      <c r="G108" s="354"/>
      <c r="H108" s="354"/>
      <c r="I108" s="354"/>
      <c r="J108" s="354"/>
      <c r="K108" s="354"/>
      <c r="L108" s="354"/>
      <c r="M108" s="354"/>
      <c r="N108" s="354"/>
      <c r="O108" s="354"/>
      <c r="P108" s="354"/>
      <c r="Q108" s="354"/>
      <c r="R108" s="354"/>
      <c r="S108" s="355"/>
    </row>
    <row r="109" spans="1:19" ht="41.25" customHeight="1">
      <c r="A109" s="76"/>
      <c r="B109" s="259" t="s">
        <v>0</v>
      </c>
      <c r="C109" s="259" t="s">
        <v>228</v>
      </c>
      <c r="D109" s="259" t="s">
        <v>305</v>
      </c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80" t="s">
        <v>147</v>
      </c>
    </row>
    <row r="110" spans="1:19" ht="22.5" customHeight="1">
      <c r="A110" s="85"/>
      <c r="B110" s="264">
        <v>1</v>
      </c>
      <c r="C110" s="250" t="s">
        <v>234</v>
      </c>
      <c r="D110" s="92">
        <v>255614</v>
      </c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8"/>
    </row>
    <row r="111" spans="1:19" ht="10.5" customHeight="1">
      <c r="A111" s="85"/>
      <c r="B111" s="264">
        <v>2</v>
      </c>
      <c r="C111" s="250" t="s">
        <v>235</v>
      </c>
      <c r="D111" s="92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8"/>
    </row>
    <row r="112" spans="1:19" ht="13.5" customHeight="1">
      <c r="A112" s="85"/>
      <c r="B112" s="264">
        <v>3</v>
      </c>
      <c r="C112" s="250" t="s">
        <v>236</v>
      </c>
      <c r="D112" s="92">
        <v>363761.41</v>
      </c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8"/>
    </row>
    <row r="113" spans="1:19" ht="29.25" customHeight="1">
      <c r="A113" s="85"/>
      <c r="B113" s="264">
        <v>4</v>
      </c>
      <c r="C113" s="250" t="s">
        <v>237</v>
      </c>
      <c r="D113" s="92">
        <v>18110.169999999998</v>
      </c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8"/>
    </row>
    <row r="114" spans="1:19" ht="12.75" customHeight="1">
      <c r="A114" s="85"/>
      <c r="B114" s="369" t="s">
        <v>127</v>
      </c>
      <c r="C114" s="370"/>
      <c r="D114" s="272">
        <f>SUM(D110:D113)</f>
        <v>637485.57999999996</v>
      </c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8"/>
    </row>
    <row r="115" spans="1:19" ht="13.5" customHeight="1" thickBot="1">
      <c r="A115" s="77"/>
      <c r="B115" s="273"/>
      <c r="C115" s="274"/>
      <c r="D115" s="274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3"/>
    </row>
    <row r="116" spans="1:19" ht="12.75" customHeight="1">
      <c r="A116" s="367" t="s">
        <v>164</v>
      </c>
      <c r="B116" s="327" t="s">
        <v>216</v>
      </c>
      <c r="C116" s="351"/>
      <c r="D116" s="351"/>
      <c r="E116" s="351"/>
      <c r="F116" s="351"/>
      <c r="G116" s="351"/>
      <c r="H116" s="351"/>
      <c r="I116" s="351"/>
      <c r="J116" s="351"/>
      <c r="K116" s="351"/>
      <c r="L116" s="351"/>
      <c r="M116" s="351"/>
      <c r="N116" s="351"/>
      <c r="O116" s="351"/>
      <c r="P116" s="351"/>
      <c r="Q116" s="351"/>
      <c r="R116" s="351"/>
      <c r="S116" s="352"/>
    </row>
    <row r="117" spans="1:19" ht="13.5" customHeight="1" thickBot="1">
      <c r="A117" s="368"/>
      <c r="B117" s="353"/>
      <c r="C117" s="354"/>
      <c r="D117" s="354"/>
      <c r="E117" s="354"/>
      <c r="F117" s="354"/>
      <c r="G117" s="354"/>
      <c r="H117" s="354"/>
      <c r="I117" s="354"/>
      <c r="J117" s="354"/>
      <c r="K117" s="354"/>
      <c r="L117" s="354"/>
      <c r="M117" s="354"/>
      <c r="N117" s="354"/>
      <c r="O117" s="354"/>
      <c r="P117" s="354"/>
      <c r="Q117" s="354"/>
      <c r="R117" s="354"/>
      <c r="S117" s="355"/>
    </row>
    <row r="118" spans="1:19" ht="12.75" customHeight="1">
      <c r="A118" s="361"/>
      <c r="B118" s="347" t="s">
        <v>377</v>
      </c>
      <c r="C118" s="348"/>
      <c r="D118" s="348"/>
      <c r="E118" s="348"/>
      <c r="F118" s="348"/>
      <c r="G118" s="348"/>
      <c r="H118" s="348"/>
      <c r="I118" s="348"/>
      <c r="J118" s="348"/>
      <c r="K118" s="79"/>
      <c r="L118" s="79"/>
      <c r="M118" s="79"/>
      <c r="N118" s="79"/>
      <c r="O118" s="79"/>
      <c r="P118" s="79"/>
      <c r="Q118" s="79"/>
      <c r="R118" s="79"/>
      <c r="S118" s="80" t="s">
        <v>147</v>
      </c>
    </row>
    <row r="119" spans="1:19" ht="13.5" customHeight="1" thickBot="1">
      <c r="A119" s="362"/>
      <c r="B119" s="81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3"/>
    </row>
    <row r="120" spans="1:19" ht="12.75" customHeight="1">
      <c r="A120" s="323" t="s">
        <v>73</v>
      </c>
      <c r="B120" s="385"/>
      <c r="C120" s="386"/>
      <c r="D120" s="386"/>
      <c r="E120" s="386"/>
      <c r="F120" s="386"/>
      <c r="G120" s="386"/>
      <c r="H120" s="386"/>
      <c r="I120" s="386"/>
      <c r="J120" s="386"/>
      <c r="K120" s="386"/>
      <c r="L120" s="386"/>
      <c r="M120" s="386"/>
      <c r="N120" s="386"/>
      <c r="O120" s="386"/>
      <c r="P120" s="386"/>
      <c r="Q120" s="386"/>
      <c r="R120" s="386"/>
      <c r="S120" s="387" t="s">
        <v>147</v>
      </c>
    </row>
    <row r="121" spans="1:19" ht="13.5" customHeight="1" thickBot="1">
      <c r="A121" s="324"/>
      <c r="B121" s="388"/>
      <c r="C121" s="389"/>
      <c r="D121" s="389"/>
      <c r="E121" s="389"/>
      <c r="F121" s="389"/>
      <c r="G121" s="389"/>
      <c r="H121" s="389"/>
      <c r="I121" s="389"/>
      <c r="J121" s="389"/>
      <c r="K121" s="389"/>
      <c r="L121" s="389"/>
      <c r="M121" s="389"/>
      <c r="N121" s="389"/>
      <c r="O121" s="389"/>
      <c r="P121" s="389"/>
      <c r="Q121" s="389"/>
      <c r="R121" s="389"/>
      <c r="S121" s="390"/>
    </row>
    <row r="122" spans="1:19" ht="12.75" customHeight="1">
      <c r="A122" s="323" t="s">
        <v>165</v>
      </c>
      <c r="B122" s="327" t="s">
        <v>217</v>
      </c>
      <c r="C122" s="351"/>
      <c r="D122" s="351"/>
      <c r="E122" s="351"/>
      <c r="F122" s="351"/>
      <c r="G122" s="351"/>
      <c r="H122" s="351"/>
      <c r="I122" s="351"/>
      <c r="J122" s="351"/>
      <c r="K122" s="351"/>
      <c r="L122" s="351"/>
      <c r="M122" s="351"/>
      <c r="N122" s="351"/>
      <c r="O122" s="351"/>
      <c r="P122" s="351"/>
      <c r="Q122" s="351"/>
      <c r="R122" s="351"/>
      <c r="S122" s="352"/>
    </row>
    <row r="123" spans="1:19" ht="13.5" customHeight="1" thickBot="1">
      <c r="A123" s="324"/>
      <c r="B123" s="353"/>
      <c r="C123" s="354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5"/>
    </row>
    <row r="124" spans="1:19" ht="12.75" customHeight="1">
      <c r="A124" s="361"/>
      <c r="B124" s="78" t="s">
        <v>371</v>
      </c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80" t="s">
        <v>147</v>
      </c>
    </row>
    <row r="125" spans="1:19" ht="2.25" customHeight="1" thickBot="1">
      <c r="A125" s="362"/>
      <c r="B125" s="81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3"/>
    </row>
    <row r="126" spans="1:19" ht="12.75" customHeight="1">
      <c r="A126" s="323" t="s">
        <v>166</v>
      </c>
      <c r="B126" s="327" t="s">
        <v>218</v>
      </c>
      <c r="C126" s="351"/>
      <c r="D126" s="351"/>
      <c r="E126" s="351"/>
      <c r="F126" s="351"/>
      <c r="G126" s="351"/>
      <c r="H126" s="351"/>
      <c r="I126" s="351"/>
      <c r="J126" s="351"/>
      <c r="K126" s="351"/>
      <c r="L126" s="351"/>
      <c r="M126" s="351"/>
      <c r="N126" s="351"/>
      <c r="O126" s="351"/>
      <c r="P126" s="351"/>
      <c r="Q126" s="351"/>
      <c r="R126" s="351"/>
      <c r="S126" s="352"/>
    </row>
    <row r="127" spans="1:19" ht="13.5" customHeight="1" thickBot="1">
      <c r="A127" s="324"/>
      <c r="B127" s="353"/>
      <c r="C127" s="354"/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5"/>
    </row>
    <row r="128" spans="1:19" ht="12.75" customHeight="1">
      <c r="A128" s="361"/>
      <c r="B128" s="356" t="s">
        <v>0</v>
      </c>
      <c r="C128" s="357" t="s">
        <v>307</v>
      </c>
      <c r="D128" s="359" t="s">
        <v>260</v>
      </c>
      <c r="E128" s="360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80" t="s">
        <v>147</v>
      </c>
    </row>
    <row r="129" spans="1:19" ht="21" customHeight="1">
      <c r="A129" s="399"/>
      <c r="B129" s="356"/>
      <c r="C129" s="358"/>
      <c r="D129" s="190" t="s">
        <v>123</v>
      </c>
      <c r="E129" s="190" t="s">
        <v>124</v>
      </c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8"/>
    </row>
    <row r="130" spans="1:19" ht="12.75" customHeight="1">
      <c r="A130" s="399"/>
      <c r="B130" s="102">
        <v>1</v>
      </c>
      <c r="C130" s="99">
        <v>108255.26</v>
      </c>
      <c r="D130" s="99"/>
      <c r="E130" s="99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8"/>
    </row>
    <row r="131" spans="1:19" ht="12.75" customHeight="1">
      <c r="A131" s="399"/>
      <c r="B131" s="102"/>
      <c r="C131" s="99"/>
      <c r="D131" s="99"/>
      <c r="E131" s="99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8"/>
    </row>
    <row r="132" spans="1:19" ht="12.75" customHeight="1">
      <c r="A132" s="399"/>
      <c r="B132" s="102"/>
      <c r="C132" s="99"/>
      <c r="D132" s="99"/>
      <c r="E132" s="99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8"/>
    </row>
    <row r="133" spans="1:19" ht="12.75" customHeight="1">
      <c r="A133" s="399"/>
      <c r="B133" s="180"/>
      <c r="C133" s="115">
        <f>SUM(C130:C132)</f>
        <v>108255.26</v>
      </c>
      <c r="D133" s="115">
        <f t="shared" ref="D133:E133" si="18">SUM(D130:D132)</f>
        <v>0</v>
      </c>
      <c r="E133" s="115">
        <f t="shared" si="18"/>
        <v>0</v>
      </c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8"/>
    </row>
    <row r="134" spans="1:19" ht="39" customHeight="1">
      <c r="A134" s="399"/>
      <c r="B134" s="86"/>
      <c r="C134" s="27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8"/>
    </row>
    <row r="135" spans="1:19" ht="0.75" customHeight="1" thickBot="1">
      <c r="A135" s="362"/>
      <c r="B135" s="81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3"/>
    </row>
    <row r="136" spans="1:19" ht="12.75" customHeight="1">
      <c r="A136" s="349" t="s">
        <v>167</v>
      </c>
      <c r="B136" s="327" t="s">
        <v>219</v>
      </c>
      <c r="C136" s="351"/>
      <c r="D136" s="351"/>
      <c r="E136" s="351"/>
      <c r="F136" s="351"/>
      <c r="G136" s="351"/>
      <c r="H136" s="351"/>
      <c r="I136" s="351"/>
      <c r="J136" s="351"/>
      <c r="K136" s="351"/>
      <c r="L136" s="351"/>
      <c r="M136" s="351"/>
      <c r="N136" s="351"/>
      <c r="O136" s="351"/>
      <c r="P136" s="351"/>
      <c r="Q136" s="351"/>
      <c r="R136" s="351"/>
      <c r="S136" s="352"/>
    </row>
    <row r="137" spans="1:19" ht="13.5" customHeight="1" thickBot="1">
      <c r="A137" s="350"/>
      <c r="B137" s="353"/>
      <c r="C137" s="354"/>
      <c r="D137" s="354"/>
      <c r="E137" s="354"/>
      <c r="F137" s="354"/>
      <c r="G137" s="354"/>
      <c r="H137" s="354"/>
      <c r="I137" s="354"/>
      <c r="J137" s="354"/>
      <c r="K137" s="354"/>
      <c r="L137" s="354"/>
      <c r="M137" s="354"/>
      <c r="N137" s="354"/>
      <c r="O137" s="354"/>
      <c r="P137" s="354"/>
      <c r="Q137" s="354"/>
      <c r="R137" s="354"/>
      <c r="S137" s="355"/>
    </row>
    <row r="138" spans="1:19" ht="19.5" customHeight="1" thickBot="1">
      <c r="A138" s="279"/>
      <c r="B138" s="278" t="s">
        <v>0</v>
      </c>
      <c r="C138" s="219" t="s">
        <v>40</v>
      </c>
      <c r="D138" s="220" t="s">
        <v>352</v>
      </c>
      <c r="E138" s="220" t="s">
        <v>309</v>
      </c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80" t="s">
        <v>147</v>
      </c>
    </row>
    <row r="139" spans="1:19" ht="13.5" customHeight="1">
      <c r="A139" s="76"/>
      <c r="B139" s="221"/>
      <c r="C139" s="247" t="s">
        <v>184</v>
      </c>
      <c r="D139" s="222"/>
      <c r="E139" s="223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8"/>
    </row>
    <row r="140" spans="1:19" ht="24" customHeight="1">
      <c r="A140" s="85"/>
      <c r="B140" s="224" t="s">
        <v>4</v>
      </c>
      <c r="C140" s="248" t="s">
        <v>188</v>
      </c>
      <c r="D140" s="276">
        <v>12329.01</v>
      </c>
      <c r="E140" s="228">
        <v>0</v>
      </c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8"/>
    </row>
    <row r="141" spans="1:19" ht="13.5" customHeight="1">
      <c r="A141" s="85"/>
      <c r="B141" s="227">
        <v>1</v>
      </c>
      <c r="C141" s="249" t="s">
        <v>374</v>
      </c>
      <c r="D141" s="228">
        <v>10008.6</v>
      </c>
      <c r="E141" s="207">
        <v>0</v>
      </c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8"/>
    </row>
    <row r="142" spans="1:19" ht="18.75" customHeight="1">
      <c r="A142" s="85"/>
      <c r="B142" s="224"/>
      <c r="C142" s="249" t="s">
        <v>373</v>
      </c>
      <c r="D142" s="229">
        <v>2320.41</v>
      </c>
      <c r="E142" s="207">
        <v>0</v>
      </c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8"/>
    </row>
    <row r="143" spans="1:19" ht="14.25" customHeight="1">
      <c r="A143" s="85"/>
      <c r="B143" s="224" t="s">
        <v>5</v>
      </c>
      <c r="C143" s="248" t="s">
        <v>189</v>
      </c>
      <c r="D143" s="230">
        <f>SUM(D144:D147)</f>
        <v>0</v>
      </c>
      <c r="E143" s="228">
        <f>SUM(E144:E145)</f>
        <v>23158.17</v>
      </c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8"/>
    </row>
    <row r="144" spans="1:19" ht="9.75" customHeight="1">
      <c r="A144" s="85"/>
      <c r="B144" s="232">
        <v>1</v>
      </c>
      <c r="C144" s="249" t="s">
        <v>374</v>
      </c>
      <c r="D144" s="233"/>
      <c r="E144" s="207">
        <v>14677.5</v>
      </c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8"/>
    </row>
    <row r="145" spans="1:19" ht="21" customHeight="1">
      <c r="A145" s="85"/>
      <c r="B145" s="232">
        <v>2</v>
      </c>
      <c r="C145" s="249" t="s">
        <v>373</v>
      </c>
      <c r="D145" s="234"/>
      <c r="E145" s="207">
        <v>8480.67</v>
      </c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8"/>
    </row>
    <row r="146" spans="1:19" ht="8.25" customHeight="1">
      <c r="A146" s="85"/>
      <c r="B146" s="232" t="s">
        <v>2</v>
      </c>
      <c r="C146" s="250" t="s">
        <v>6</v>
      </c>
      <c r="D146" s="235"/>
      <c r="E146" s="229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8"/>
    </row>
    <row r="147" spans="1:19" ht="7.5" customHeight="1" thickBot="1">
      <c r="A147" s="85"/>
      <c r="B147" s="236"/>
      <c r="C147" s="251"/>
      <c r="D147" s="237"/>
      <c r="E147" s="238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8"/>
    </row>
    <row r="148" spans="1:19" ht="10.5" customHeight="1">
      <c r="A148" s="85"/>
      <c r="B148" s="239"/>
      <c r="C148" s="247" t="s">
        <v>186</v>
      </c>
      <c r="D148" s="222"/>
      <c r="E148" s="240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8"/>
    </row>
    <row r="149" spans="1:19" ht="18" customHeight="1">
      <c r="A149" s="85"/>
      <c r="B149" s="224" t="s">
        <v>4</v>
      </c>
      <c r="C149" s="252" t="s">
        <v>190</v>
      </c>
      <c r="D149" s="242">
        <f>SUM(D150:D151)</f>
        <v>0</v>
      </c>
      <c r="E149" s="243">
        <f>SUM(E150:E151)</f>
        <v>0</v>
      </c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8"/>
    </row>
    <row r="150" spans="1:19" ht="6" customHeight="1">
      <c r="A150" s="85"/>
      <c r="B150" s="232">
        <v>1</v>
      </c>
      <c r="C150" s="252" t="s">
        <v>7</v>
      </c>
      <c r="D150" s="241"/>
      <c r="E150" s="231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8"/>
    </row>
    <row r="151" spans="1:19" ht="5.25" customHeight="1">
      <c r="A151" s="85"/>
      <c r="B151" s="244"/>
      <c r="C151" s="252"/>
      <c r="D151" s="241"/>
      <c r="E151" s="243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8"/>
    </row>
    <row r="152" spans="1:19" ht="18" customHeight="1">
      <c r="A152" s="85"/>
      <c r="B152" s="224" t="s">
        <v>185</v>
      </c>
      <c r="C152" s="248" t="s">
        <v>191</v>
      </c>
      <c r="D152" s="225">
        <f>SUM(D153:D156)</f>
        <v>0</v>
      </c>
      <c r="E152" s="226">
        <f>SUM(E153:E156)</f>
        <v>6002.4</v>
      </c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8"/>
    </row>
    <row r="153" spans="1:19" ht="30.75" customHeight="1">
      <c r="A153" s="85"/>
      <c r="B153" s="227">
        <v>1</v>
      </c>
      <c r="C153" s="252" t="s">
        <v>381</v>
      </c>
      <c r="D153" s="233"/>
      <c r="E153" s="228">
        <v>6002.4</v>
      </c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8"/>
    </row>
    <row r="154" spans="1:19" ht="11.25" customHeight="1">
      <c r="A154" s="85"/>
      <c r="B154" s="245" t="s">
        <v>2</v>
      </c>
      <c r="C154" s="252"/>
      <c r="D154" s="233"/>
      <c r="E154" s="228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8"/>
    </row>
    <row r="155" spans="1:19" ht="9.75" customHeight="1">
      <c r="A155" s="85"/>
      <c r="B155" s="245"/>
      <c r="C155" s="248"/>
      <c r="D155" s="246"/>
      <c r="E155" s="229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8"/>
    </row>
    <row r="156" spans="1:19" ht="9.75" customHeight="1" thickBot="1">
      <c r="A156" s="85"/>
      <c r="B156" s="111"/>
      <c r="C156" s="253"/>
      <c r="D156" s="110"/>
      <c r="E156" s="109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8"/>
    </row>
    <row r="157" spans="1:19" ht="5.25" customHeight="1">
      <c r="A157" s="85"/>
      <c r="B157" s="86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8"/>
    </row>
    <row r="158" spans="1:19" ht="8.25" customHeight="1" thickBot="1">
      <c r="A158" s="77"/>
      <c r="B158" s="81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3"/>
    </row>
    <row r="159" spans="1:19" ht="12.75" customHeight="1">
      <c r="A159" s="323" t="s">
        <v>168</v>
      </c>
      <c r="B159" s="327" t="s">
        <v>220</v>
      </c>
      <c r="C159" s="351"/>
      <c r="D159" s="351"/>
      <c r="E159" s="351"/>
      <c r="F159" s="351"/>
      <c r="G159" s="351"/>
      <c r="H159" s="351"/>
      <c r="I159" s="351"/>
      <c r="J159" s="351"/>
      <c r="K159" s="351"/>
      <c r="L159" s="351"/>
      <c r="M159" s="351"/>
      <c r="N159" s="351"/>
      <c r="O159" s="351"/>
      <c r="P159" s="351"/>
      <c r="Q159" s="351"/>
      <c r="R159" s="351"/>
      <c r="S159" s="352"/>
    </row>
    <row r="160" spans="1:19" ht="17.25" customHeight="1" thickBot="1">
      <c r="A160" s="324"/>
      <c r="B160" s="353"/>
      <c r="C160" s="354"/>
      <c r="D160" s="354"/>
      <c r="E160" s="354"/>
      <c r="F160" s="354"/>
      <c r="G160" s="354"/>
      <c r="H160" s="354"/>
      <c r="I160" s="354"/>
      <c r="J160" s="354"/>
      <c r="K160" s="354"/>
      <c r="L160" s="354"/>
      <c r="M160" s="354"/>
      <c r="N160" s="354"/>
      <c r="O160" s="354"/>
      <c r="P160" s="354"/>
      <c r="Q160" s="354"/>
      <c r="R160" s="354"/>
      <c r="S160" s="355"/>
    </row>
    <row r="161" spans="1:19" ht="12.75" customHeight="1">
      <c r="A161" s="361"/>
      <c r="B161" s="373" t="s">
        <v>177</v>
      </c>
      <c r="C161" s="374"/>
      <c r="D161" s="374"/>
      <c r="E161" s="374"/>
      <c r="F161" s="374"/>
      <c r="G161" s="374"/>
      <c r="H161" s="374"/>
      <c r="I161" s="374"/>
      <c r="J161" s="374"/>
      <c r="K161" s="374"/>
      <c r="L161" s="374"/>
      <c r="M161" s="374"/>
      <c r="N161" s="374"/>
      <c r="O161" s="374"/>
      <c r="P161" s="374"/>
      <c r="Q161" s="374"/>
      <c r="R161" s="374"/>
      <c r="S161" s="375"/>
    </row>
    <row r="162" spans="1:19" ht="13.5" customHeight="1" thickBot="1">
      <c r="A162" s="362"/>
      <c r="B162" s="376"/>
      <c r="C162" s="377"/>
      <c r="D162" s="377"/>
      <c r="E162" s="377"/>
      <c r="F162" s="377"/>
      <c r="G162" s="377"/>
      <c r="H162" s="377"/>
      <c r="I162" s="377"/>
      <c r="J162" s="377"/>
      <c r="K162" s="377"/>
      <c r="L162" s="377"/>
      <c r="M162" s="377"/>
      <c r="N162" s="377"/>
      <c r="O162" s="377"/>
      <c r="P162" s="377"/>
      <c r="Q162" s="377"/>
      <c r="R162" s="377"/>
      <c r="S162" s="378"/>
    </row>
    <row r="163" spans="1:19" ht="12.75" customHeight="1">
      <c r="A163" s="323" t="s">
        <v>169</v>
      </c>
      <c r="B163" s="340" t="s">
        <v>329</v>
      </c>
      <c r="C163" s="326"/>
      <c r="D163" s="326"/>
      <c r="E163" s="326"/>
      <c r="F163" s="326"/>
      <c r="G163" s="326"/>
      <c r="H163" s="326"/>
      <c r="I163" s="326"/>
      <c r="J163" s="326"/>
      <c r="K163" s="326"/>
      <c r="L163" s="326"/>
      <c r="M163" s="326"/>
      <c r="N163" s="326"/>
      <c r="O163" s="326"/>
      <c r="P163" s="326"/>
      <c r="Q163" s="326"/>
      <c r="R163" s="326"/>
      <c r="S163" s="341"/>
    </row>
    <row r="164" spans="1:19" ht="13.5" customHeight="1" thickBot="1">
      <c r="A164" s="324"/>
      <c r="B164" s="342"/>
      <c r="C164" s="343"/>
      <c r="D164" s="343"/>
      <c r="E164" s="343"/>
      <c r="F164" s="343"/>
      <c r="G164" s="343"/>
      <c r="H164" s="343"/>
      <c r="I164" s="343"/>
      <c r="J164" s="343"/>
      <c r="K164" s="343"/>
      <c r="L164" s="343"/>
      <c r="M164" s="343"/>
      <c r="N164" s="343"/>
      <c r="O164" s="343"/>
      <c r="P164" s="343"/>
      <c r="Q164" s="343"/>
      <c r="R164" s="343"/>
      <c r="S164" s="344"/>
    </row>
    <row r="165" spans="1:19" ht="12.75" customHeight="1">
      <c r="A165" s="361"/>
      <c r="B165" s="257" t="s">
        <v>375</v>
      </c>
      <c r="C165" s="258"/>
      <c r="D165" s="258"/>
      <c r="E165" s="258"/>
      <c r="F165" s="258"/>
      <c r="G165" s="258"/>
      <c r="H165" s="258"/>
      <c r="I165" s="258"/>
      <c r="J165" s="258"/>
      <c r="K165" s="258"/>
      <c r="L165" s="258"/>
      <c r="M165" s="258"/>
      <c r="N165" s="258"/>
      <c r="O165" s="258"/>
      <c r="P165" s="79"/>
      <c r="Q165" s="79"/>
      <c r="R165" s="79"/>
      <c r="S165" s="80" t="s">
        <v>147</v>
      </c>
    </row>
    <row r="166" spans="1:19" ht="13.5" customHeight="1" thickBot="1">
      <c r="A166" s="362"/>
      <c r="B166" s="81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3"/>
    </row>
    <row r="167" spans="1:19" ht="12.75" customHeight="1">
      <c r="A167" s="323" t="s">
        <v>75</v>
      </c>
      <c r="B167" s="327" t="s">
        <v>221</v>
      </c>
      <c r="C167" s="351"/>
      <c r="D167" s="351"/>
      <c r="E167" s="351"/>
      <c r="F167" s="351"/>
      <c r="G167" s="351"/>
      <c r="H167" s="351"/>
      <c r="I167" s="351"/>
      <c r="J167" s="351"/>
      <c r="K167" s="351"/>
      <c r="L167" s="351"/>
      <c r="M167" s="351"/>
      <c r="N167" s="351"/>
      <c r="O167" s="351"/>
      <c r="P167" s="351"/>
      <c r="Q167" s="351"/>
      <c r="R167" s="351"/>
      <c r="S167" s="352"/>
    </row>
    <row r="168" spans="1:19" ht="13.5" customHeight="1" thickBot="1">
      <c r="A168" s="324"/>
      <c r="B168" s="353"/>
      <c r="C168" s="354"/>
      <c r="D168" s="354"/>
      <c r="E168" s="354"/>
      <c r="F168" s="354"/>
      <c r="G168" s="354"/>
      <c r="H168" s="354"/>
      <c r="I168" s="354"/>
      <c r="J168" s="354"/>
      <c r="K168" s="354"/>
      <c r="L168" s="354"/>
      <c r="M168" s="354"/>
      <c r="N168" s="354"/>
      <c r="O168" s="354"/>
      <c r="P168" s="354"/>
      <c r="Q168" s="354"/>
      <c r="R168" s="354"/>
      <c r="S168" s="355"/>
    </row>
    <row r="169" spans="1:19" ht="12.75" customHeight="1">
      <c r="A169" s="361"/>
      <c r="B169" s="393" t="s">
        <v>177</v>
      </c>
      <c r="C169" s="394"/>
      <c r="D169" s="394"/>
      <c r="E169" s="395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80"/>
    </row>
    <row r="170" spans="1:19" ht="19.5" customHeight="1" thickBot="1">
      <c r="A170" s="362"/>
      <c r="B170" s="396"/>
      <c r="C170" s="397"/>
      <c r="D170" s="397"/>
      <c r="E170" s="398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3"/>
    </row>
    <row r="171" spans="1:19" ht="13.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</row>
    <row r="172" spans="1:19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</row>
    <row r="173" spans="1:19">
      <c r="B173" s="30" t="s">
        <v>170</v>
      </c>
      <c r="C173" s="28"/>
      <c r="D173" s="28"/>
      <c r="E173" s="28"/>
      <c r="F173" s="28"/>
      <c r="G173" s="28"/>
      <c r="H173" s="28"/>
      <c r="I173" s="256"/>
      <c r="J173" s="35" t="s">
        <v>171</v>
      </c>
      <c r="K173" s="28"/>
      <c r="L173" s="28"/>
      <c r="P173" s="28"/>
      <c r="Q173" s="28"/>
      <c r="S173" s="35" t="s">
        <v>172</v>
      </c>
    </row>
    <row r="174" spans="1:19">
      <c r="B174" s="84" t="s">
        <v>173</v>
      </c>
      <c r="C174" s="28"/>
      <c r="D174" s="28"/>
      <c r="E174" s="28"/>
      <c r="F174" s="28"/>
      <c r="G174" s="28"/>
      <c r="H174" s="28"/>
      <c r="I174" s="28"/>
      <c r="J174" s="35" t="s">
        <v>174</v>
      </c>
      <c r="K174" s="28"/>
      <c r="L174" s="28"/>
      <c r="P174" s="28"/>
      <c r="Q174" s="28"/>
      <c r="S174" s="35" t="s">
        <v>284</v>
      </c>
    </row>
    <row r="175" spans="1:19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</row>
    <row r="176" spans="1:19" ht="15.7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</row>
  </sheetData>
  <mergeCells count="104">
    <mergeCell ref="B169:E170"/>
    <mergeCell ref="B75:S76"/>
    <mergeCell ref="B71:S72"/>
    <mergeCell ref="A87:A88"/>
    <mergeCell ref="A89:A90"/>
    <mergeCell ref="A91:A92"/>
    <mergeCell ref="A81:A82"/>
    <mergeCell ref="A83:A84"/>
    <mergeCell ref="A85:A86"/>
    <mergeCell ref="A169:A170"/>
    <mergeCell ref="A163:A164"/>
    <mergeCell ref="A165:A166"/>
    <mergeCell ref="A167:A168"/>
    <mergeCell ref="A159:A160"/>
    <mergeCell ref="A161:A162"/>
    <mergeCell ref="B159:S160"/>
    <mergeCell ref="B161:S162"/>
    <mergeCell ref="B163:S164"/>
    <mergeCell ref="B167:S168"/>
    <mergeCell ref="A126:A127"/>
    <mergeCell ref="A128:A135"/>
    <mergeCell ref="B122:S123"/>
    <mergeCell ref="B100:S101"/>
    <mergeCell ref="B93:S94"/>
    <mergeCell ref="B89:S90"/>
    <mergeCell ref="B87:S88"/>
    <mergeCell ref="B120:S121"/>
    <mergeCell ref="B116:S117"/>
    <mergeCell ref="B107:S108"/>
    <mergeCell ref="B42:B43"/>
    <mergeCell ref="C42:C43"/>
    <mergeCell ref="D42:D43"/>
    <mergeCell ref="E42:F42"/>
    <mergeCell ref="G42:G43"/>
    <mergeCell ref="B50:C50"/>
    <mergeCell ref="B59:B60"/>
    <mergeCell ref="C59:C60"/>
    <mergeCell ref="D59:D60"/>
    <mergeCell ref="E59:G59"/>
    <mergeCell ref="B57:S58"/>
    <mergeCell ref="B53:S54"/>
    <mergeCell ref="A97:A98"/>
    <mergeCell ref="A103:A104"/>
    <mergeCell ref="A100:A101"/>
    <mergeCell ref="B103:S104"/>
    <mergeCell ref="B114:C114"/>
    <mergeCell ref="A8:A9"/>
    <mergeCell ref="D8:F8"/>
    <mergeCell ref="B68:C68"/>
    <mergeCell ref="B85:S86"/>
    <mergeCell ref="B83:S84"/>
    <mergeCell ref="B81:S82"/>
    <mergeCell ref="B79:S80"/>
    <mergeCell ref="B77:S78"/>
    <mergeCell ref="A75:A76"/>
    <mergeCell ref="A77:A78"/>
    <mergeCell ref="A79:A80"/>
    <mergeCell ref="B97:S98"/>
    <mergeCell ref="S8:S9"/>
    <mergeCell ref="B118:J118"/>
    <mergeCell ref="A71:A72"/>
    <mergeCell ref="A57:A58"/>
    <mergeCell ref="A53:A54"/>
    <mergeCell ref="H59:H60"/>
    <mergeCell ref="A136:A137"/>
    <mergeCell ref="B136:S137"/>
    <mergeCell ref="B126:S127"/>
    <mergeCell ref="B128:B129"/>
    <mergeCell ref="C128:C129"/>
    <mergeCell ref="D128:E128"/>
    <mergeCell ref="A122:A123"/>
    <mergeCell ref="A124:A125"/>
    <mergeCell ref="M8:M9"/>
    <mergeCell ref="R8:R9"/>
    <mergeCell ref="A116:A117"/>
    <mergeCell ref="A118:A119"/>
    <mergeCell ref="A105:A106"/>
    <mergeCell ref="A107:A108"/>
    <mergeCell ref="A120:A121"/>
    <mergeCell ref="A93:A94"/>
    <mergeCell ref="A95:A96"/>
    <mergeCell ref="B2:S3"/>
    <mergeCell ref="B4:S5"/>
    <mergeCell ref="B6:S7"/>
    <mergeCell ref="B28:S29"/>
    <mergeCell ref="A40:A41"/>
    <mergeCell ref="A28:A29"/>
    <mergeCell ref="A32:A33"/>
    <mergeCell ref="B32:S33"/>
    <mergeCell ref="B36:S37"/>
    <mergeCell ref="B40:S41"/>
    <mergeCell ref="A2:A3"/>
    <mergeCell ref="A4:A5"/>
    <mergeCell ref="B8:B9"/>
    <mergeCell ref="C8:C9"/>
    <mergeCell ref="A36:A37"/>
    <mergeCell ref="A6:A7"/>
    <mergeCell ref="Q8:Q9"/>
    <mergeCell ref="G8:G9"/>
    <mergeCell ref="H8:J8"/>
    <mergeCell ref="K8:K9"/>
    <mergeCell ref="N8:P8"/>
    <mergeCell ref="L8:L9"/>
    <mergeCell ref="A26:B26"/>
  </mergeCells>
  <pageMargins left="0.7" right="0.7" top="0.43" bottom="0.64" header="0.2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zoomScaleNormal="100" workbookViewId="0">
      <selection activeCell="J24" sqref="J24"/>
    </sheetView>
  </sheetViews>
  <sheetFormatPr defaultRowHeight="12.75"/>
  <cols>
    <col min="1" max="1" width="5.5703125" customWidth="1"/>
    <col min="2" max="2" width="18.85546875" customWidth="1"/>
    <col min="3" max="3" width="12.5703125" customWidth="1"/>
    <col min="4" max="4" width="8.42578125" customWidth="1"/>
    <col min="5" max="5" width="12.28515625" customWidth="1"/>
    <col min="6" max="6" width="14.28515625" customWidth="1"/>
    <col min="7" max="7" width="11.85546875" customWidth="1"/>
    <col min="8" max="8" width="7.85546875" customWidth="1"/>
    <col min="9" max="9" width="10.5703125" customWidth="1"/>
    <col min="10" max="10" width="12.85546875" customWidth="1"/>
    <col min="11" max="11" width="12.140625" customWidth="1"/>
    <col min="12" max="12" width="12.7109375" customWidth="1"/>
    <col min="13" max="13" width="13" customWidth="1"/>
    <col min="14" max="14" width="9.5703125" customWidth="1"/>
    <col min="15" max="15" width="11.140625" bestFit="1" customWidth="1"/>
    <col min="16" max="16" width="10.7109375" customWidth="1"/>
    <col min="17" max="17" width="12.42578125" customWidth="1"/>
    <col min="18" max="18" width="12.28515625" customWidth="1"/>
    <col min="19" max="19" width="12.85546875" customWidth="1"/>
  </cols>
  <sheetData>
    <row r="1" spans="1:19" ht="12.75" customHeight="1">
      <c r="S1" s="4"/>
    </row>
    <row r="2" spans="1:19" ht="53.25" customHeight="1" thickBot="1">
      <c r="A2" s="400" t="s">
        <v>134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</row>
    <row r="3" spans="1:19" ht="12.75" customHeight="1">
      <c r="A3" s="371" t="s">
        <v>0</v>
      </c>
      <c r="B3" s="330" t="s">
        <v>14</v>
      </c>
      <c r="C3" s="330" t="s">
        <v>204</v>
      </c>
      <c r="D3" s="334" t="s">
        <v>135</v>
      </c>
      <c r="E3" s="334"/>
      <c r="F3" s="334"/>
      <c r="G3" s="330" t="s">
        <v>27</v>
      </c>
      <c r="H3" s="334" t="s">
        <v>136</v>
      </c>
      <c r="I3" s="334"/>
      <c r="J3" s="334"/>
      <c r="K3" s="330" t="s">
        <v>28</v>
      </c>
      <c r="L3" s="336" t="s">
        <v>291</v>
      </c>
      <c r="M3" s="363" t="s">
        <v>29</v>
      </c>
      <c r="N3" s="335" t="s">
        <v>30</v>
      </c>
      <c r="O3" s="335"/>
      <c r="P3" s="335"/>
      <c r="Q3" s="332" t="s">
        <v>288</v>
      </c>
      <c r="R3" s="365" t="s">
        <v>286</v>
      </c>
      <c r="S3" s="345" t="s">
        <v>292</v>
      </c>
    </row>
    <row r="4" spans="1:19" ht="63" customHeight="1">
      <c r="A4" s="372"/>
      <c r="B4" s="331"/>
      <c r="C4" s="331"/>
      <c r="D4" s="259" t="s">
        <v>333</v>
      </c>
      <c r="E4" s="259" t="s">
        <v>137</v>
      </c>
      <c r="F4" s="259" t="s">
        <v>138</v>
      </c>
      <c r="G4" s="331"/>
      <c r="H4" s="259" t="s">
        <v>332</v>
      </c>
      <c r="I4" s="259" t="s">
        <v>139</v>
      </c>
      <c r="J4" s="259" t="s">
        <v>138</v>
      </c>
      <c r="K4" s="331"/>
      <c r="L4" s="337"/>
      <c r="M4" s="364"/>
      <c r="N4" s="260" t="s">
        <v>287</v>
      </c>
      <c r="O4" s="260" t="s">
        <v>31</v>
      </c>
      <c r="P4" s="260" t="s">
        <v>285</v>
      </c>
      <c r="Q4" s="333"/>
      <c r="R4" s="366"/>
      <c r="S4" s="346"/>
    </row>
    <row r="5" spans="1:19" s="7" customFormat="1" ht="12" thickBot="1">
      <c r="A5" s="95" t="s">
        <v>15</v>
      </c>
      <c r="B5" s="96" t="s">
        <v>16</v>
      </c>
      <c r="C5" s="96" t="s">
        <v>17</v>
      </c>
      <c r="D5" s="191" t="s">
        <v>18</v>
      </c>
      <c r="E5" s="96" t="s">
        <v>19</v>
      </c>
      <c r="F5" s="96" t="s">
        <v>20</v>
      </c>
      <c r="G5" s="96" t="s">
        <v>21</v>
      </c>
      <c r="H5" s="191" t="s">
        <v>22</v>
      </c>
      <c r="I5" s="96" t="s">
        <v>23</v>
      </c>
      <c r="J5" s="96" t="s">
        <v>24</v>
      </c>
      <c r="K5" s="96" t="s">
        <v>25</v>
      </c>
      <c r="L5" s="192" t="s">
        <v>26</v>
      </c>
      <c r="M5" s="193" t="s">
        <v>32</v>
      </c>
      <c r="N5" s="194" t="s">
        <v>33</v>
      </c>
      <c r="O5" s="195" t="s">
        <v>34</v>
      </c>
      <c r="P5" s="194" t="s">
        <v>35</v>
      </c>
      <c r="Q5" s="195" t="s">
        <v>36</v>
      </c>
      <c r="R5" s="196" t="s">
        <v>51</v>
      </c>
      <c r="S5" s="197" t="s">
        <v>113</v>
      </c>
    </row>
    <row r="6" spans="1:19" ht="29.25" customHeight="1">
      <c r="A6" s="198" t="s">
        <v>107</v>
      </c>
      <c r="B6" s="199" t="s">
        <v>63</v>
      </c>
      <c r="C6" s="189">
        <f>SUM(C7:C8)</f>
        <v>200826.82</v>
      </c>
      <c r="D6" s="189">
        <f t="shared" ref="D6:E6" si="0">SUM(D7:D8)</f>
        <v>0</v>
      </c>
      <c r="E6" s="189">
        <f t="shared" si="0"/>
        <v>34560.879999999997</v>
      </c>
      <c r="F6" s="189">
        <f>SUM(F7:F8)</f>
        <v>0</v>
      </c>
      <c r="G6" s="200">
        <f>G7+G8</f>
        <v>34560.879999999997</v>
      </c>
      <c r="H6" s="189">
        <f>SUM(H7:H8)</f>
        <v>0</v>
      </c>
      <c r="I6" s="189">
        <f t="shared" ref="I6" si="1">SUM(I7:I8)</f>
        <v>0</v>
      </c>
      <c r="J6" s="189">
        <f>SUM(J7:J8)</f>
        <v>0</v>
      </c>
      <c r="K6" s="189">
        <f>K7+K8</f>
        <v>0</v>
      </c>
      <c r="L6" s="201">
        <f>L7+L8</f>
        <v>235387.7</v>
      </c>
      <c r="M6" s="202">
        <f>SUM(M7:M8)</f>
        <v>197803.48</v>
      </c>
      <c r="N6" s="189">
        <v>34560.879999999997</v>
      </c>
      <c r="O6" s="189">
        <f>SUM(O7:O8)</f>
        <v>3023.34</v>
      </c>
      <c r="P6" s="189">
        <f>N6+O6</f>
        <v>37584.22</v>
      </c>
      <c r="Q6" s="189">
        <f>Q8+Q7</f>
        <v>0</v>
      </c>
      <c r="R6" s="203">
        <f>SUM(R7:R8)</f>
        <v>235387.7</v>
      </c>
      <c r="S6" s="204">
        <f>L6-R6</f>
        <v>0</v>
      </c>
    </row>
    <row r="7" spans="1:19" ht="24.75" customHeight="1">
      <c r="A7" s="205" t="s">
        <v>95</v>
      </c>
      <c r="B7" s="206" t="s">
        <v>192</v>
      </c>
      <c r="C7" s="92">
        <v>200826.82</v>
      </c>
      <c r="D7" s="92">
        <v>0</v>
      </c>
      <c r="E7" s="92">
        <v>34560.879999999997</v>
      </c>
      <c r="F7" s="92"/>
      <c r="G7" s="200">
        <f>D7+E7+F7</f>
        <v>34560.879999999997</v>
      </c>
      <c r="H7" s="92">
        <v>0</v>
      </c>
      <c r="I7" s="92"/>
      <c r="J7" s="92"/>
      <c r="K7" s="189">
        <f t="shared" ref="K7:K8" si="2">H7+I7+J7</f>
        <v>0</v>
      </c>
      <c r="L7" s="201">
        <f>C7+G7-K7</f>
        <v>235387.7</v>
      </c>
      <c r="M7" s="207">
        <v>197803.48</v>
      </c>
      <c r="N7" s="92">
        <v>34560.879999999997</v>
      </c>
      <c r="O7" s="92">
        <v>3023.34</v>
      </c>
      <c r="P7" s="189">
        <f>N7+O7</f>
        <v>37584.22</v>
      </c>
      <c r="Q7" s="92"/>
      <c r="R7" s="203">
        <f>M7+P7-Q7</f>
        <v>235387.7</v>
      </c>
      <c r="S7" s="204">
        <f>L7-R7</f>
        <v>0</v>
      </c>
    </row>
    <row r="8" spans="1:19" ht="24.75" customHeight="1">
      <c r="A8" s="208" t="s">
        <v>73</v>
      </c>
      <c r="B8" s="209" t="s">
        <v>203</v>
      </c>
      <c r="C8" s="92"/>
      <c r="D8" s="92">
        <v>0</v>
      </c>
      <c r="E8" s="92"/>
      <c r="F8" s="92"/>
      <c r="G8" s="200">
        <f>D8+E8+F8</f>
        <v>0</v>
      </c>
      <c r="H8" s="92">
        <v>0</v>
      </c>
      <c r="I8" s="92"/>
      <c r="J8" s="92"/>
      <c r="K8" s="189">
        <f t="shared" si="2"/>
        <v>0</v>
      </c>
      <c r="L8" s="201">
        <f>C8+G8-K8</f>
        <v>0</v>
      </c>
      <c r="M8" s="207"/>
      <c r="N8" s="92"/>
      <c r="O8" s="92"/>
      <c r="P8" s="189">
        <f>N8+O8</f>
        <v>0</v>
      </c>
      <c r="Q8" s="92"/>
      <c r="R8" s="203">
        <v>0</v>
      </c>
      <c r="S8" s="204">
        <f t="shared" ref="S8:S19" si="3">L8-R8</f>
        <v>0</v>
      </c>
    </row>
    <row r="9" spans="1:19" ht="27" customHeight="1">
      <c r="A9" s="198" t="s">
        <v>106</v>
      </c>
      <c r="B9" s="199" t="s">
        <v>281</v>
      </c>
      <c r="C9" s="189">
        <f>C10</f>
        <v>7557760.5099999998</v>
      </c>
      <c r="D9" s="189">
        <f t="shared" ref="D9:F9" si="4">D10</f>
        <v>0</v>
      </c>
      <c r="E9" s="189">
        <f t="shared" si="4"/>
        <v>766104.05</v>
      </c>
      <c r="F9" s="189">
        <f t="shared" si="4"/>
        <v>1329546.55</v>
      </c>
      <c r="G9" s="200">
        <f t="shared" ref="G9:G21" si="5">D9+E9+F9</f>
        <v>2095650.6</v>
      </c>
      <c r="H9" s="189">
        <f t="shared" ref="H9:J9" si="6">H10</f>
        <v>0</v>
      </c>
      <c r="I9" s="189">
        <f t="shared" si="6"/>
        <v>110018.1</v>
      </c>
      <c r="J9" s="189">
        <f t="shared" si="6"/>
        <v>228452.58000000002</v>
      </c>
      <c r="K9" s="189">
        <f>K10</f>
        <v>338470.68</v>
      </c>
      <c r="L9" s="201">
        <f>L10</f>
        <v>9314940.4299999978</v>
      </c>
      <c r="M9" s="202">
        <f t="shared" ref="M9:O9" si="7">M10</f>
        <v>6169623.8900000006</v>
      </c>
      <c r="N9" s="189">
        <f t="shared" si="7"/>
        <v>688272.84</v>
      </c>
      <c r="O9" s="189">
        <f t="shared" si="7"/>
        <v>186347.71000000002</v>
      </c>
      <c r="P9" s="189">
        <f>P10</f>
        <v>874620.54999999993</v>
      </c>
      <c r="Q9" s="189">
        <f>Q10</f>
        <v>338470.68</v>
      </c>
      <c r="R9" s="203">
        <f>R10</f>
        <v>6705773.7599999998</v>
      </c>
      <c r="S9" s="204">
        <f t="shared" si="3"/>
        <v>2609166.6699999981</v>
      </c>
    </row>
    <row r="10" spans="1:19" ht="22.5" customHeight="1">
      <c r="A10" s="210">
        <v>1</v>
      </c>
      <c r="B10" s="211" t="s">
        <v>64</v>
      </c>
      <c r="C10" s="189">
        <f>SUM(C11:C20)</f>
        <v>7557760.5099999998</v>
      </c>
      <c r="D10" s="189">
        <f>SUM(D11:D20)</f>
        <v>0</v>
      </c>
      <c r="E10" s="189">
        <v>766104.05</v>
      </c>
      <c r="F10" s="189">
        <f>SUM(F11:F20)</f>
        <v>1329546.55</v>
      </c>
      <c r="G10" s="189">
        <f>SUM(G11:G20)</f>
        <v>2095650.6</v>
      </c>
      <c r="H10" s="189">
        <f t="shared" ref="H10" si="8">SUM(H11:H20)</f>
        <v>0</v>
      </c>
      <c r="I10" s="189">
        <f>SUM(I11:I20)</f>
        <v>110018.1</v>
      </c>
      <c r="J10" s="189">
        <f>SUM(J11:J20)</f>
        <v>228452.58000000002</v>
      </c>
      <c r="K10" s="189">
        <f>SUM(K11:K20)</f>
        <v>338470.68</v>
      </c>
      <c r="L10" s="201">
        <f t="shared" ref="L10:R10" si="9">SUM(L11:L20)</f>
        <v>9314940.4299999978</v>
      </c>
      <c r="M10" s="202">
        <f t="shared" si="9"/>
        <v>6169623.8900000006</v>
      </c>
      <c r="N10" s="189">
        <f t="shared" si="9"/>
        <v>688272.84</v>
      </c>
      <c r="O10" s="189">
        <f t="shared" si="9"/>
        <v>186347.71000000002</v>
      </c>
      <c r="P10" s="189">
        <f t="shared" si="9"/>
        <v>874620.54999999993</v>
      </c>
      <c r="Q10" s="189">
        <f t="shared" si="9"/>
        <v>338470.68</v>
      </c>
      <c r="R10" s="203">
        <f t="shared" si="9"/>
        <v>6705773.7599999998</v>
      </c>
      <c r="S10" s="204">
        <f t="shared" si="3"/>
        <v>2609166.6699999981</v>
      </c>
    </row>
    <row r="11" spans="1:19" ht="28.5" customHeight="1">
      <c r="A11" s="212" t="s">
        <v>266</v>
      </c>
      <c r="B11" s="206" t="s">
        <v>110</v>
      </c>
      <c r="C11" s="92"/>
      <c r="D11" s="92">
        <v>0</v>
      </c>
      <c r="E11" s="92"/>
      <c r="F11" s="92"/>
      <c r="G11" s="200">
        <f>D11+E11+F11</f>
        <v>0</v>
      </c>
      <c r="H11" s="92">
        <v>0</v>
      </c>
      <c r="I11" s="92"/>
      <c r="J11" s="92"/>
      <c r="K11" s="189">
        <f t="shared" ref="K11:K20" si="10">H11+I11+J11</f>
        <v>0</v>
      </c>
      <c r="L11" s="201">
        <f>C11+G11-K11</f>
        <v>0</v>
      </c>
      <c r="M11" s="207"/>
      <c r="N11" s="92"/>
      <c r="O11" s="92"/>
      <c r="P11" s="189">
        <f>N11+O11</f>
        <v>0</v>
      </c>
      <c r="Q11" s="92" t="s">
        <v>366</v>
      </c>
      <c r="R11" s="203"/>
      <c r="S11" s="204">
        <f t="shared" si="3"/>
        <v>0</v>
      </c>
    </row>
    <row r="12" spans="1:19" ht="24" customHeight="1">
      <c r="A12" s="212" t="s">
        <v>195</v>
      </c>
      <c r="B12" s="206" t="s">
        <v>193</v>
      </c>
      <c r="C12" s="92">
        <v>2114535.48</v>
      </c>
      <c r="D12" s="92">
        <v>0</v>
      </c>
      <c r="E12" s="92">
        <v>34067.54</v>
      </c>
      <c r="F12" s="92">
        <v>1299122.5</v>
      </c>
      <c r="G12" s="200">
        <f t="shared" ref="G12:G20" si="11">D12+E12+F12</f>
        <v>1333190.04</v>
      </c>
      <c r="H12" s="92">
        <v>0</v>
      </c>
      <c r="I12" s="92"/>
      <c r="J12" s="92"/>
      <c r="K12" s="189">
        <f t="shared" si="10"/>
        <v>0</v>
      </c>
      <c r="L12" s="201">
        <f>C12+G12-K12</f>
        <v>3447725.52</v>
      </c>
      <c r="M12" s="207">
        <v>1176129.82</v>
      </c>
      <c r="N12" s="92"/>
      <c r="O12" s="92">
        <v>77292.929999999993</v>
      </c>
      <c r="P12" s="189">
        <f>N12+O12</f>
        <v>77292.929999999993</v>
      </c>
      <c r="Q12" s="92"/>
      <c r="R12" s="203">
        <f>M12+P12-Q12</f>
        <v>1253422.75</v>
      </c>
      <c r="S12" s="204">
        <f t="shared" si="3"/>
        <v>2194302.77</v>
      </c>
    </row>
    <row r="13" spans="1:19">
      <c r="A13" s="212" t="s">
        <v>150</v>
      </c>
      <c r="B13" s="209" t="s">
        <v>194</v>
      </c>
      <c r="C13" s="92">
        <v>38757</v>
      </c>
      <c r="D13" s="92">
        <v>0</v>
      </c>
      <c r="E13" s="92"/>
      <c r="F13" s="92"/>
      <c r="G13" s="200">
        <f t="shared" si="11"/>
        <v>0</v>
      </c>
      <c r="H13" s="92">
        <v>0</v>
      </c>
      <c r="I13" s="92">
        <v>38757</v>
      </c>
      <c r="J13" s="92"/>
      <c r="K13" s="189">
        <f>H13+I13+J13</f>
        <v>38757</v>
      </c>
      <c r="L13" s="201">
        <f>C13+G13-K13</f>
        <v>0</v>
      </c>
      <c r="M13" s="207">
        <v>38757</v>
      </c>
      <c r="N13" s="92"/>
      <c r="O13" s="92"/>
      <c r="P13" s="189">
        <f>N13+O13</f>
        <v>0</v>
      </c>
      <c r="Q13" s="92">
        <v>38757</v>
      </c>
      <c r="R13" s="203">
        <f t="shared" ref="R13:R20" si="12">M13+P13-Q13</f>
        <v>0</v>
      </c>
      <c r="S13" s="204">
        <f t="shared" si="3"/>
        <v>0</v>
      </c>
    </row>
    <row r="14" spans="1:19">
      <c r="A14" s="213" t="s">
        <v>56</v>
      </c>
      <c r="B14" s="209" t="s">
        <v>201</v>
      </c>
      <c r="C14" s="92"/>
      <c r="D14" s="92">
        <v>0</v>
      </c>
      <c r="E14" s="92"/>
      <c r="F14" s="92"/>
      <c r="G14" s="200">
        <f t="shared" si="11"/>
        <v>0</v>
      </c>
      <c r="H14" s="92">
        <v>0</v>
      </c>
      <c r="I14" s="92"/>
      <c r="J14" s="92"/>
      <c r="K14" s="189">
        <f t="shared" si="10"/>
        <v>0</v>
      </c>
      <c r="L14" s="201">
        <f>C14+G14-K14</f>
        <v>0</v>
      </c>
      <c r="M14" s="207"/>
      <c r="N14" s="92"/>
      <c r="O14" s="92"/>
      <c r="P14" s="189">
        <f>N14+O14</f>
        <v>0</v>
      </c>
      <c r="Q14" s="92"/>
      <c r="R14" s="203">
        <f t="shared" si="12"/>
        <v>0</v>
      </c>
      <c r="S14" s="204">
        <f t="shared" si="3"/>
        <v>0</v>
      </c>
    </row>
    <row r="15" spans="1:19" ht="28.5" customHeight="1">
      <c r="A15" s="213" t="s">
        <v>67</v>
      </c>
      <c r="B15" s="209" t="s">
        <v>205</v>
      </c>
      <c r="C15" s="92">
        <v>2681333.2999999998</v>
      </c>
      <c r="D15" s="92">
        <v>0</v>
      </c>
      <c r="E15" s="92">
        <v>167575.26999999999</v>
      </c>
      <c r="F15" s="92"/>
      <c r="G15" s="200">
        <f t="shared" si="11"/>
        <v>167575.26999999999</v>
      </c>
      <c r="H15" s="92">
        <v>0</v>
      </c>
      <c r="I15" s="92">
        <v>8398.69</v>
      </c>
      <c r="J15" s="92">
        <v>13764.12</v>
      </c>
      <c r="K15" s="189">
        <f t="shared" si="10"/>
        <v>22162.81</v>
      </c>
      <c r="L15" s="201">
        <f t="shared" ref="L15:L20" si="13">C15+G15-K15</f>
        <v>2826745.76</v>
      </c>
      <c r="M15" s="207">
        <v>2295361.7599999998</v>
      </c>
      <c r="N15" s="92">
        <v>106217.95</v>
      </c>
      <c r="O15" s="92">
        <v>96907.45</v>
      </c>
      <c r="P15" s="189">
        <f>N15+O15</f>
        <v>203125.4</v>
      </c>
      <c r="Q15" s="92">
        <v>22162.81</v>
      </c>
      <c r="R15" s="203">
        <f t="shared" si="12"/>
        <v>2476324.3499999996</v>
      </c>
      <c r="S15" s="204">
        <f t="shared" si="3"/>
        <v>350421.41000000015</v>
      </c>
    </row>
    <row r="16" spans="1:19" ht="28.5" customHeight="1">
      <c r="A16" s="213" t="s">
        <v>59</v>
      </c>
      <c r="B16" s="209" t="s">
        <v>206</v>
      </c>
      <c r="C16" s="92">
        <v>27071.64</v>
      </c>
      <c r="D16" s="92">
        <v>0</v>
      </c>
      <c r="E16" s="92">
        <v>1328.01</v>
      </c>
      <c r="F16" s="92"/>
      <c r="G16" s="200">
        <f t="shared" si="11"/>
        <v>1328.01</v>
      </c>
      <c r="H16" s="92">
        <v>0</v>
      </c>
      <c r="I16" s="92">
        <v>0</v>
      </c>
      <c r="J16" s="92">
        <v>1328.01</v>
      </c>
      <c r="K16" s="189">
        <f t="shared" si="10"/>
        <v>1328.01</v>
      </c>
      <c r="L16" s="201">
        <f t="shared" si="13"/>
        <v>27071.64</v>
      </c>
      <c r="M16" s="207">
        <v>27071.64</v>
      </c>
      <c r="N16" s="92">
        <v>1328.01</v>
      </c>
      <c r="O16" s="92">
        <v>0</v>
      </c>
      <c r="P16" s="189">
        <f t="shared" ref="P16:P20" si="14">N16+O16</f>
        <v>1328.01</v>
      </c>
      <c r="Q16" s="92">
        <v>1328.01</v>
      </c>
      <c r="R16" s="203">
        <f t="shared" si="12"/>
        <v>27071.64</v>
      </c>
      <c r="S16" s="204">
        <f t="shared" si="3"/>
        <v>0</v>
      </c>
    </row>
    <row r="17" spans="1:19" s="8" customFormat="1" ht="23.25" customHeight="1">
      <c r="A17" s="212" t="s">
        <v>200</v>
      </c>
      <c r="B17" s="206" t="s">
        <v>202</v>
      </c>
      <c r="C17" s="92">
        <v>114651.4</v>
      </c>
      <c r="D17" s="92">
        <v>0</v>
      </c>
      <c r="E17" s="92">
        <v>20648.400000000001</v>
      </c>
      <c r="F17" s="92">
        <v>2541.1799999999998</v>
      </c>
      <c r="G17" s="200">
        <f t="shared" si="11"/>
        <v>23189.58</v>
      </c>
      <c r="H17" s="92">
        <v>0</v>
      </c>
      <c r="I17" s="92">
        <v>1230.3800000000001</v>
      </c>
      <c r="J17" s="92">
        <v>5853</v>
      </c>
      <c r="K17" s="189">
        <f t="shared" si="10"/>
        <v>7083.38</v>
      </c>
      <c r="L17" s="201">
        <f t="shared" si="13"/>
        <v>130757.59999999998</v>
      </c>
      <c r="M17" s="207">
        <v>96238.44</v>
      </c>
      <c r="N17" s="92">
        <v>10359.18</v>
      </c>
      <c r="O17" s="92">
        <v>4765.3500000000004</v>
      </c>
      <c r="P17" s="189">
        <f t="shared" si="14"/>
        <v>15124.53</v>
      </c>
      <c r="Q17" s="92">
        <v>7083.38</v>
      </c>
      <c r="R17" s="203">
        <f t="shared" si="12"/>
        <v>104279.59</v>
      </c>
      <c r="S17" s="204">
        <f t="shared" si="3"/>
        <v>26478.00999999998</v>
      </c>
    </row>
    <row r="18" spans="1:19" ht="27.75" customHeight="1">
      <c r="A18" s="212" t="s">
        <v>196</v>
      </c>
      <c r="B18" s="206" t="s">
        <v>66</v>
      </c>
      <c r="C18" s="92"/>
      <c r="D18" s="92">
        <v>0</v>
      </c>
      <c r="E18" s="92"/>
      <c r="F18" s="92"/>
      <c r="G18" s="200">
        <f t="shared" si="11"/>
        <v>0</v>
      </c>
      <c r="H18" s="92">
        <v>0</v>
      </c>
      <c r="I18" s="92"/>
      <c r="J18" s="92"/>
      <c r="K18" s="189">
        <f t="shared" si="10"/>
        <v>0</v>
      </c>
      <c r="L18" s="201">
        <f t="shared" si="13"/>
        <v>0</v>
      </c>
      <c r="M18" s="207"/>
      <c r="N18" s="92"/>
      <c r="O18" s="92"/>
      <c r="P18" s="189">
        <f t="shared" si="14"/>
        <v>0</v>
      </c>
      <c r="Q18" s="92"/>
      <c r="R18" s="203">
        <f t="shared" si="12"/>
        <v>0</v>
      </c>
      <c r="S18" s="204">
        <f t="shared" si="3"/>
        <v>0</v>
      </c>
    </row>
    <row r="19" spans="1:19" ht="27.75" customHeight="1">
      <c r="A19" s="212" t="s">
        <v>197</v>
      </c>
      <c r="B19" s="214" t="s">
        <v>111</v>
      </c>
      <c r="C19" s="92">
        <v>2581411.69</v>
      </c>
      <c r="D19" s="92">
        <v>0</v>
      </c>
      <c r="E19" s="92">
        <v>542484.82999999996</v>
      </c>
      <c r="F19" s="92">
        <v>27882.87</v>
      </c>
      <c r="G19" s="200">
        <f t="shared" si="11"/>
        <v>570367.69999999995</v>
      </c>
      <c r="H19" s="92">
        <v>0</v>
      </c>
      <c r="I19" s="92">
        <v>61632.03</v>
      </c>
      <c r="J19" s="92">
        <v>207507.45</v>
      </c>
      <c r="K19" s="189">
        <f t="shared" si="10"/>
        <v>269139.48</v>
      </c>
      <c r="L19" s="201">
        <f t="shared" si="13"/>
        <v>2882639.9099999997</v>
      </c>
      <c r="M19" s="207">
        <v>2536065.23</v>
      </c>
      <c r="N19" s="92">
        <v>570367.69999999995</v>
      </c>
      <c r="O19" s="92">
        <v>7381.98</v>
      </c>
      <c r="P19" s="189">
        <f t="shared" si="14"/>
        <v>577749.67999999993</v>
      </c>
      <c r="Q19" s="92">
        <v>269139.48</v>
      </c>
      <c r="R19" s="203">
        <f t="shared" si="12"/>
        <v>2844675.43</v>
      </c>
      <c r="S19" s="204">
        <f t="shared" si="3"/>
        <v>37964.479999999516</v>
      </c>
    </row>
    <row r="20" spans="1:19" ht="27.75" customHeight="1">
      <c r="A20" s="212" t="s">
        <v>198</v>
      </c>
      <c r="B20" s="214" t="s">
        <v>199</v>
      </c>
      <c r="C20" s="92"/>
      <c r="D20" s="92">
        <v>0</v>
      </c>
      <c r="E20" s="92"/>
      <c r="F20" s="92"/>
      <c r="G20" s="200">
        <f t="shared" si="11"/>
        <v>0</v>
      </c>
      <c r="H20" s="92">
        <v>0</v>
      </c>
      <c r="I20" s="92"/>
      <c r="J20" s="92"/>
      <c r="K20" s="189">
        <f t="shared" si="10"/>
        <v>0</v>
      </c>
      <c r="L20" s="201">
        <f t="shared" si="13"/>
        <v>0</v>
      </c>
      <c r="M20" s="207"/>
      <c r="N20" s="92"/>
      <c r="O20" s="92"/>
      <c r="P20" s="189">
        <f t="shared" si="14"/>
        <v>0</v>
      </c>
      <c r="Q20" s="92"/>
      <c r="R20" s="203">
        <f t="shared" si="12"/>
        <v>0</v>
      </c>
      <c r="S20" s="204">
        <f>L20-R20</f>
        <v>0</v>
      </c>
    </row>
    <row r="21" spans="1:19" s="8" customFormat="1" ht="30" customHeight="1" thickBot="1">
      <c r="A21" s="338" t="s">
        <v>127</v>
      </c>
      <c r="B21" s="339"/>
      <c r="C21" s="117">
        <f>C6+C9</f>
        <v>7758587.3300000001</v>
      </c>
      <c r="D21" s="117">
        <f>D6+D9</f>
        <v>0</v>
      </c>
      <c r="E21" s="117">
        <f>E6+E9</f>
        <v>800664.93</v>
      </c>
      <c r="F21" s="117">
        <f>F6+F9</f>
        <v>1329546.55</v>
      </c>
      <c r="G21" s="117">
        <f t="shared" si="5"/>
        <v>2130211.48</v>
      </c>
      <c r="H21" s="117">
        <f t="shared" ref="H21:N21" si="15">H6+H9</f>
        <v>0</v>
      </c>
      <c r="I21" s="117">
        <f t="shared" si="15"/>
        <v>110018.1</v>
      </c>
      <c r="J21" s="117">
        <f t="shared" si="15"/>
        <v>228452.58000000002</v>
      </c>
      <c r="K21" s="117">
        <f>K6+K9</f>
        <v>338470.68</v>
      </c>
      <c r="L21" s="215">
        <f>L6+L9</f>
        <v>9550328.1299999971</v>
      </c>
      <c r="M21" s="216">
        <f t="shared" si="15"/>
        <v>6367427.370000001</v>
      </c>
      <c r="N21" s="117">
        <f t="shared" si="15"/>
        <v>722833.72</v>
      </c>
      <c r="O21" s="117">
        <f>O6+O9</f>
        <v>189371.05000000002</v>
      </c>
      <c r="P21" s="117">
        <f>P6+P9</f>
        <v>912204.7699999999</v>
      </c>
      <c r="Q21" s="117">
        <f>Q6+Q9</f>
        <v>338470.68</v>
      </c>
      <c r="R21" s="217">
        <f>R6+R9</f>
        <v>6941161.46</v>
      </c>
      <c r="S21" s="218">
        <f>L21-R21</f>
        <v>2609166.6699999971</v>
      </c>
    </row>
    <row r="24" spans="1:19">
      <c r="A24" s="14" t="s">
        <v>3</v>
      </c>
      <c r="B24" s="14" t="s">
        <v>376</v>
      </c>
      <c r="C24" s="14"/>
      <c r="D24" s="14"/>
      <c r="F24" s="14"/>
      <c r="Q24" s="2"/>
    </row>
    <row r="25" spans="1:19">
      <c r="A25" s="14"/>
      <c r="B25" s="14"/>
      <c r="C25" s="14"/>
      <c r="D25" s="14"/>
      <c r="F25" s="14"/>
      <c r="Q25" s="2"/>
    </row>
    <row r="26" spans="1:19">
      <c r="A26" s="14"/>
      <c r="B26" s="14"/>
      <c r="C26" s="14"/>
      <c r="D26" s="14"/>
      <c r="F26" s="14"/>
    </row>
    <row r="27" spans="1:19" ht="14.25">
      <c r="A27" s="186" t="s">
        <v>362</v>
      </c>
      <c r="B27" s="186"/>
      <c r="C27" s="186"/>
      <c r="Q27" s="5"/>
    </row>
    <row r="28" spans="1:19">
      <c r="A28" s="185" t="s">
        <v>363</v>
      </c>
      <c r="B28" s="185"/>
      <c r="C28" s="185"/>
      <c r="D28" s="142"/>
      <c r="E28" s="142"/>
      <c r="F28" s="142"/>
      <c r="G28" s="142"/>
      <c r="H28" s="142"/>
      <c r="I28" s="141"/>
      <c r="J28" s="141"/>
    </row>
    <row r="29" spans="1:19">
      <c r="A29" s="186" t="s">
        <v>346</v>
      </c>
      <c r="B29" s="186"/>
      <c r="C29" s="186"/>
    </row>
  </sheetData>
  <mergeCells count="15">
    <mergeCell ref="A2:S2"/>
    <mergeCell ref="A21:B21"/>
    <mergeCell ref="S3:S4"/>
    <mergeCell ref="B3:B4"/>
    <mergeCell ref="C3:C4"/>
    <mergeCell ref="A3:A4"/>
    <mergeCell ref="D3:F3"/>
    <mergeCell ref="H3:J3"/>
    <mergeCell ref="G3:G4"/>
    <mergeCell ref="K3:K4"/>
    <mergeCell ref="M3:M4"/>
    <mergeCell ref="N3:P3"/>
    <mergeCell ref="Q3:Q4"/>
    <mergeCell ref="R3:R4"/>
    <mergeCell ref="L3:L4"/>
  </mergeCells>
  <pageMargins left="0.38" right="0.42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zoomScale="110" zoomScaleNormal="110" workbookViewId="0">
      <selection activeCell="G5" sqref="G5"/>
    </sheetView>
  </sheetViews>
  <sheetFormatPr defaultRowHeight="12.75"/>
  <cols>
    <col min="1" max="1" width="4.85546875" customWidth="1"/>
    <col min="2" max="2" width="27.7109375" customWidth="1"/>
    <col min="3" max="3" width="15.140625" customWidth="1"/>
    <col min="4" max="6" width="11.7109375" customWidth="1"/>
    <col min="7" max="7" width="13.7109375" customWidth="1"/>
    <col min="8" max="8" width="12.42578125" customWidth="1"/>
  </cols>
  <sheetData>
    <row r="2" spans="1:8" ht="36.75" customHeight="1">
      <c r="A2" s="403" t="s">
        <v>207</v>
      </c>
      <c r="B2" s="403"/>
      <c r="C2" s="403"/>
      <c r="D2" s="403"/>
      <c r="E2" s="403"/>
      <c r="F2" s="403"/>
      <c r="G2" s="403"/>
      <c r="H2" s="403"/>
    </row>
    <row r="3" spans="1:8" s="8" customFormat="1" ht="33.75" customHeight="1">
      <c r="A3" s="121" t="s">
        <v>38</v>
      </c>
      <c r="B3" s="93" t="s">
        <v>52</v>
      </c>
      <c r="C3" s="94" t="s">
        <v>334</v>
      </c>
      <c r="D3" s="113" t="s">
        <v>222</v>
      </c>
      <c r="E3" s="94" t="s">
        <v>76</v>
      </c>
      <c r="F3" s="113" t="s">
        <v>222</v>
      </c>
      <c r="G3" s="94" t="s">
        <v>294</v>
      </c>
      <c r="H3" s="113" t="s">
        <v>222</v>
      </c>
    </row>
    <row r="4" spans="1:8" s="8" customFormat="1" ht="11.25" customHeight="1" thickBot="1">
      <c r="A4" s="95" t="s">
        <v>15</v>
      </c>
      <c r="B4" s="96" t="s">
        <v>16</v>
      </c>
      <c r="C4" s="96" t="s">
        <v>17</v>
      </c>
      <c r="D4" s="96" t="s">
        <v>18</v>
      </c>
      <c r="E4" s="96" t="s">
        <v>19</v>
      </c>
      <c r="F4" s="96" t="s">
        <v>20</v>
      </c>
      <c r="G4" s="95" t="s">
        <v>21</v>
      </c>
      <c r="H4" s="96" t="s">
        <v>22</v>
      </c>
    </row>
    <row r="5" spans="1:8" s="8" customFormat="1" ht="16.5" customHeight="1">
      <c r="A5" s="106" t="s">
        <v>54</v>
      </c>
      <c r="B5" s="98" t="s">
        <v>53</v>
      </c>
      <c r="C5" s="100"/>
      <c r="D5" s="100"/>
      <c r="E5" s="100"/>
      <c r="F5" s="100"/>
      <c r="G5" s="184">
        <f>C5-E5</f>
        <v>0</v>
      </c>
      <c r="H5" s="100"/>
    </row>
    <row r="6" spans="1:8" s="8" customFormat="1" ht="22.5">
      <c r="A6" s="97" t="s">
        <v>55</v>
      </c>
      <c r="B6" s="98" t="s">
        <v>62</v>
      </c>
      <c r="C6" s="100"/>
      <c r="D6" s="100"/>
      <c r="E6" s="100"/>
      <c r="F6" s="100"/>
      <c r="G6" s="184">
        <f>C6-E6</f>
        <v>0</v>
      </c>
      <c r="H6" s="100"/>
    </row>
    <row r="7" spans="1:8" s="8" customFormat="1" ht="20.25" customHeight="1">
      <c r="A7" s="106" t="s">
        <v>56</v>
      </c>
      <c r="B7" s="98" t="s">
        <v>61</v>
      </c>
      <c r="C7" s="100"/>
      <c r="D7" s="100"/>
      <c r="E7" s="100"/>
      <c r="F7" s="100"/>
      <c r="G7" s="184">
        <f>C7-E7</f>
        <v>0</v>
      </c>
      <c r="H7" s="100"/>
    </row>
    <row r="8" spans="1:8" s="8" customFormat="1" ht="17.25" customHeight="1">
      <c r="A8" s="106" t="s">
        <v>58</v>
      </c>
      <c r="B8" s="98" t="s">
        <v>57</v>
      </c>
      <c r="C8" s="100"/>
      <c r="D8" s="100"/>
      <c r="E8" s="100"/>
      <c r="F8" s="100"/>
      <c r="G8" s="184">
        <f>C8-E8</f>
        <v>0</v>
      </c>
      <c r="H8" s="100"/>
    </row>
    <row r="9" spans="1:8" s="8" customFormat="1" ht="22.5" customHeight="1">
      <c r="A9" s="106" t="s">
        <v>59</v>
      </c>
      <c r="B9" s="98" t="s">
        <v>60</v>
      </c>
      <c r="C9" s="100"/>
      <c r="D9" s="100"/>
      <c r="E9" s="100"/>
      <c r="F9" s="100"/>
      <c r="G9" s="184">
        <f>C9-E9</f>
        <v>0</v>
      </c>
      <c r="H9" s="100"/>
    </row>
    <row r="10" spans="1:8" s="24" customFormat="1" ht="19.5" customHeight="1">
      <c r="A10" s="401" t="s">
        <v>140</v>
      </c>
      <c r="B10" s="402"/>
      <c r="C10" s="183">
        <f>SUM(C5:C9)</f>
        <v>0</v>
      </c>
      <c r="D10" s="183">
        <f>SUM(D5:D9)</f>
        <v>0</v>
      </c>
      <c r="E10" s="183">
        <f>SUM(E5:E9)</f>
        <v>0</v>
      </c>
      <c r="F10" s="183">
        <f t="shared" ref="F10:G10" si="0">SUM(F5:F9)</f>
        <v>0</v>
      </c>
      <c r="G10" s="183">
        <f t="shared" si="0"/>
        <v>0</v>
      </c>
      <c r="H10" s="183">
        <f>SUM(H5:H9)</f>
        <v>0</v>
      </c>
    </row>
    <row r="11" spans="1:8" s="24" customFormat="1" ht="19.5" customHeight="1">
      <c r="A11" s="57"/>
      <c r="B11" s="57"/>
      <c r="C11" s="58"/>
      <c r="D11" s="58"/>
      <c r="E11" s="58"/>
      <c r="F11" s="58"/>
      <c r="G11" s="58"/>
      <c r="H11" s="58"/>
    </row>
    <row r="12" spans="1:8">
      <c r="A12" s="14" t="s">
        <v>3</v>
      </c>
    </row>
    <row r="14" spans="1:8" ht="23.25" customHeight="1">
      <c r="A14" s="185" t="s">
        <v>361</v>
      </c>
      <c r="B14" s="142"/>
      <c r="C14" s="142"/>
      <c r="D14" s="142"/>
      <c r="E14" s="142"/>
      <c r="F14" s="142"/>
      <c r="G14" s="142"/>
      <c r="H14" s="142"/>
    </row>
    <row r="15" spans="1:8">
      <c r="A15" s="11"/>
      <c r="B15" s="11"/>
    </row>
  </sheetData>
  <mergeCells count="2">
    <mergeCell ref="A10:B10"/>
    <mergeCell ref="A2:H2"/>
  </mergeCells>
  <pageMargins left="0.7" right="0.7" top="0.75" bottom="0.75" header="0.3" footer="0.3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zoomScaleNormal="100" workbookViewId="0">
      <selection activeCell="A16" sqref="A16:F16"/>
    </sheetView>
  </sheetViews>
  <sheetFormatPr defaultRowHeight="12.75"/>
  <cols>
    <col min="1" max="1" width="4.42578125" customWidth="1"/>
    <col min="2" max="2" width="31.5703125" customWidth="1"/>
    <col min="3" max="3" width="20.7109375" customWidth="1"/>
    <col min="4" max="4" width="19.85546875" customWidth="1"/>
    <col min="5" max="5" width="21.5703125" customWidth="1"/>
    <col min="6" max="6" width="21.7109375" customWidth="1"/>
  </cols>
  <sheetData>
    <row r="1" spans="1:6" ht="41.25" customHeight="1">
      <c r="A1" s="404" t="s">
        <v>112</v>
      </c>
      <c r="B1" s="404"/>
      <c r="C1" s="404"/>
      <c r="D1" s="404"/>
      <c r="E1" s="404"/>
      <c r="F1" s="404"/>
    </row>
    <row r="2" spans="1:6" ht="23.25" customHeight="1">
      <c r="A2" s="94" t="s">
        <v>0</v>
      </c>
      <c r="B2" s="94" t="s">
        <v>40</v>
      </c>
      <c r="C2" s="94" t="s">
        <v>335</v>
      </c>
      <c r="D2" s="94" t="s">
        <v>44</v>
      </c>
      <c r="E2" s="94" t="s">
        <v>45</v>
      </c>
      <c r="F2" s="94" t="s">
        <v>336</v>
      </c>
    </row>
    <row r="3" spans="1:6" s="8" customFormat="1" ht="22.5" customHeight="1">
      <c r="A3" s="102" t="s">
        <v>95</v>
      </c>
      <c r="B3" s="170" t="s">
        <v>63</v>
      </c>
      <c r="C3" s="54"/>
      <c r="D3" s="54"/>
      <c r="E3" s="54"/>
      <c r="F3" s="116">
        <f>C3+D3-E3</f>
        <v>0</v>
      </c>
    </row>
    <row r="4" spans="1:6" s="8" customFormat="1" ht="23.25" customHeight="1">
      <c r="A4" s="102" t="s">
        <v>73</v>
      </c>
      <c r="B4" s="171" t="s">
        <v>64</v>
      </c>
      <c r="C4" s="54"/>
      <c r="D4" s="54"/>
      <c r="E4" s="54"/>
      <c r="F4" s="116">
        <f t="shared" ref="F4:F10" si="0">C4+D4-E4</f>
        <v>0</v>
      </c>
    </row>
    <row r="5" spans="1:6" s="8" customFormat="1" ht="23.25" customHeight="1">
      <c r="A5" s="103" t="s">
        <v>75</v>
      </c>
      <c r="B5" s="172" t="s">
        <v>68</v>
      </c>
      <c r="C5" s="54"/>
      <c r="D5" s="54"/>
      <c r="E5" s="54"/>
      <c r="F5" s="116">
        <f t="shared" si="0"/>
        <v>0</v>
      </c>
    </row>
    <row r="6" spans="1:6" s="8" customFormat="1" ht="23.25" customHeight="1">
      <c r="A6" s="103" t="s">
        <v>96</v>
      </c>
      <c r="B6" s="172" t="s">
        <v>69</v>
      </c>
      <c r="C6" s="54"/>
      <c r="D6" s="54"/>
      <c r="E6" s="54"/>
      <c r="F6" s="116">
        <f t="shared" si="0"/>
        <v>0</v>
      </c>
    </row>
    <row r="7" spans="1:6" s="8" customFormat="1" ht="23.25" customHeight="1">
      <c r="A7" s="103" t="s">
        <v>97</v>
      </c>
      <c r="B7" s="172" t="s">
        <v>70</v>
      </c>
      <c r="C7" s="116">
        <f>C8+C9+C10</f>
        <v>0</v>
      </c>
      <c r="D7" s="116">
        <f t="shared" ref="D7:E7" si="1">D8+D9+D10</f>
        <v>0</v>
      </c>
      <c r="E7" s="116">
        <f t="shared" si="1"/>
        <v>0</v>
      </c>
      <c r="F7" s="116">
        <f t="shared" si="0"/>
        <v>0</v>
      </c>
    </row>
    <row r="8" spans="1:6" s="8" customFormat="1" ht="23.25" customHeight="1">
      <c r="A8" s="104" t="s">
        <v>208</v>
      </c>
      <c r="B8" s="173" t="s">
        <v>71</v>
      </c>
      <c r="C8" s="54"/>
      <c r="D8" s="54"/>
      <c r="E8" s="54"/>
      <c r="F8" s="116">
        <f t="shared" si="0"/>
        <v>0</v>
      </c>
    </row>
    <row r="9" spans="1:6" s="8" customFormat="1" ht="23.25" customHeight="1">
      <c r="A9" s="104" t="s">
        <v>209</v>
      </c>
      <c r="B9" s="174" t="s">
        <v>72</v>
      </c>
      <c r="C9" s="54"/>
      <c r="D9" s="54"/>
      <c r="E9" s="54"/>
      <c r="F9" s="116">
        <f t="shared" si="0"/>
        <v>0</v>
      </c>
    </row>
    <row r="10" spans="1:6" s="8" customFormat="1" ht="30.75" customHeight="1">
      <c r="A10" s="104" t="s">
        <v>210</v>
      </c>
      <c r="B10" s="174" t="s">
        <v>74</v>
      </c>
      <c r="C10" s="54"/>
      <c r="D10" s="54"/>
      <c r="E10" s="54"/>
      <c r="F10" s="116">
        <f t="shared" si="0"/>
        <v>0</v>
      </c>
    </row>
    <row r="11" spans="1:6">
      <c r="A11" s="40"/>
      <c r="B11" s="41"/>
      <c r="C11" s="42"/>
      <c r="D11" s="42"/>
      <c r="E11" s="42"/>
      <c r="F11" s="42"/>
    </row>
    <row r="12" spans="1:6">
      <c r="A12" s="14" t="s">
        <v>3</v>
      </c>
    </row>
    <row r="13" spans="1:6">
      <c r="B13" s="14"/>
      <c r="C13" s="14"/>
      <c r="D13" s="14"/>
      <c r="E13" s="14"/>
      <c r="F13" s="14"/>
    </row>
    <row r="16" spans="1:6" ht="26.25" customHeight="1">
      <c r="A16" s="405" t="s">
        <v>360</v>
      </c>
      <c r="B16" s="405"/>
      <c r="C16" s="405"/>
      <c r="D16" s="405"/>
      <c r="E16" s="405"/>
      <c r="F16" s="405"/>
    </row>
  </sheetData>
  <mergeCells count="2">
    <mergeCell ref="A1:F1"/>
    <mergeCell ref="A16:F16"/>
  </mergeCells>
  <pageMargins left="0.7" right="0.7" top="0.75" bottom="0.75" header="0.3" footer="0.3"/>
  <pageSetup paperSize="9" scale="7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="106" zoomScaleNormal="106" workbookViewId="0">
      <selection activeCell="A19" sqref="A19:G19"/>
    </sheetView>
  </sheetViews>
  <sheetFormatPr defaultRowHeight="12.75"/>
  <cols>
    <col min="1" max="1" width="3.85546875" customWidth="1"/>
    <col min="2" max="2" width="20.5703125" customWidth="1"/>
    <col min="3" max="3" width="15.85546875" customWidth="1"/>
    <col min="4" max="4" width="14.42578125" customWidth="1"/>
    <col min="5" max="5" width="14.85546875" customWidth="1"/>
    <col min="6" max="6" width="13.5703125" customWidth="1"/>
    <col min="7" max="7" width="17.7109375" customWidth="1"/>
  </cols>
  <sheetData>
    <row r="1" spans="1:7" s="8" customFormat="1" ht="21.75" customHeight="1">
      <c r="A1" s="144" t="s">
        <v>223</v>
      </c>
      <c r="B1" s="138"/>
    </row>
    <row r="2" spans="1:7" ht="23.25" customHeight="1">
      <c r="A2" s="407" t="s">
        <v>0</v>
      </c>
      <c r="B2" s="359" t="s">
        <v>224</v>
      </c>
      <c r="C2" s="360"/>
      <c r="D2" s="407" t="s">
        <v>337</v>
      </c>
      <c r="E2" s="407" t="s">
        <v>77</v>
      </c>
      <c r="F2" s="407"/>
      <c r="G2" s="407" t="s">
        <v>338</v>
      </c>
    </row>
    <row r="3" spans="1:7">
      <c r="A3" s="407"/>
      <c r="B3" s="51" t="s">
        <v>225</v>
      </c>
      <c r="C3" s="51" t="s">
        <v>226</v>
      </c>
      <c r="D3" s="407"/>
      <c r="E3" s="51" t="s">
        <v>144</v>
      </c>
      <c r="F3" s="51" t="s">
        <v>78</v>
      </c>
      <c r="G3" s="407"/>
    </row>
    <row r="4" spans="1:7" ht="13.5" thickBot="1">
      <c r="A4" s="145" t="s">
        <v>15</v>
      </c>
      <c r="B4" s="146" t="s">
        <v>16</v>
      </c>
      <c r="C4" s="146" t="s">
        <v>17</v>
      </c>
      <c r="D4" s="146" t="s">
        <v>18</v>
      </c>
      <c r="E4" s="146" t="s">
        <v>19</v>
      </c>
      <c r="F4" s="146" t="s">
        <v>20</v>
      </c>
      <c r="G4" s="146" t="s">
        <v>21</v>
      </c>
    </row>
    <row r="5" spans="1:7" ht="18" customHeight="1">
      <c r="A5" s="1">
        <v>1</v>
      </c>
      <c r="B5" s="1"/>
      <c r="C5" s="1"/>
      <c r="D5" s="1"/>
      <c r="E5" s="1"/>
      <c r="F5" s="1"/>
      <c r="G5" s="1"/>
    </row>
    <row r="6" spans="1:7" ht="15" customHeight="1">
      <c r="A6" s="1">
        <v>2</v>
      </c>
      <c r="B6" s="1"/>
      <c r="C6" s="1"/>
      <c r="D6" s="1"/>
      <c r="E6" s="1"/>
      <c r="F6" s="1"/>
      <c r="G6" s="1"/>
    </row>
    <row r="7" spans="1:7">
      <c r="A7" s="3" t="s">
        <v>2</v>
      </c>
      <c r="B7" s="1"/>
      <c r="C7" s="1"/>
      <c r="D7" s="1"/>
      <c r="E7" s="1"/>
      <c r="F7" s="1"/>
      <c r="G7" s="1"/>
    </row>
    <row r="8" spans="1:7">
      <c r="A8" s="1"/>
      <c r="B8" s="1"/>
      <c r="C8" s="1"/>
      <c r="D8" s="1"/>
      <c r="E8" s="1"/>
      <c r="F8" s="1"/>
      <c r="G8" s="1"/>
    </row>
    <row r="9" spans="1:7">
      <c r="A9" s="1"/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/>
      <c r="E13" s="1"/>
      <c r="F13" s="1"/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408" t="s">
        <v>127</v>
      </c>
      <c r="B16" s="409"/>
      <c r="C16" s="26">
        <f>SUM(C5:C15)</f>
        <v>0</v>
      </c>
      <c r="D16" s="26">
        <f>SUM(D5:D15)</f>
        <v>0</v>
      </c>
      <c r="E16" s="26">
        <f t="shared" ref="E16:G16" si="0">SUM(E5:E15)</f>
        <v>0</v>
      </c>
      <c r="F16" s="26">
        <f t="shared" si="0"/>
        <v>0</v>
      </c>
      <c r="G16" s="26">
        <f t="shared" si="0"/>
        <v>0</v>
      </c>
    </row>
    <row r="17" spans="1:7" ht="19.5" customHeight="1">
      <c r="A17" s="14" t="s">
        <v>3</v>
      </c>
      <c r="B17" s="14"/>
      <c r="C17" s="14"/>
      <c r="D17" s="14"/>
      <c r="E17" s="14"/>
      <c r="F17" s="14"/>
      <c r="G17" s="14"/>
    </row>
    <row r="19" spans="1:7" ht="26.25" customHeight="1">
      <c r="A19" s="406" t="s">
        <v>359</v>
      </c>
      <c r="B19" s="406"/>
      <c r="C19" s="406"/>
      <c r="D19" s="406"/>
      <c r="E19" s="406"/>
      <c r="F19" s="406"/>
      <c r="G19" s="406"/>
    </row>
    <row r="20" spans="1:7">
      <c r="A20" s="14"/>
      <c r="B20" s="14"/>
      <c r="C20" s="14"/>
      <c r="D20" s="14"/>
      <c r="E20" s="14"/>
      <c r="F20" s="5"/>
      <c r="G20" s="14"/>
    </row>
    <row r="22" spans="1:7" ht="47.25" customHeight="1"/>
    <row r="23" spans="1:7" ht="12.75" customHeight="1"/>
    <row r="24" spans="1:7" ht="20.25" customHeight="1"/>
    <row r="37" ht="27" customHeight="1"/>
  </sheetData>
  <mergeCells count="7">
    <mergeCell ref="A19:G19"/>
    <mergeCell ref="G2:G3"/>
    <mergeCell ref="E2:F2"/>
    <mergeCell ref="D2:D3"/>
    <mergeCell ref="A2:A3"/>
    <mergeCell ref="B2:C2"/>
    <mergeCell ref="A16:B16"/>
  </mergeCells>
  <pageMargins left="0.7" right="0.7" top="0.75" bottom="0.75" header="0.3" footer="0.3"/>
  <pageSetup paperSize="9" scale="8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zoomScaleNormal="100" workbookViewId="0">
      <selection activeCell="A2" sqref="A2:F10"/>
    </sheetView>
  </sheetViews>
  <sheetFormatPr defaultRowHeight="12.75"/>
  <cols>
    <col min="1" max="1" width="4.140625" customWidth="1"/>
    <col min="2" max="2" width="23.42578125" customWidth="1"/>
    <col min="3" max="3" width="18.28515625" customWidth="1"/>
    <col min="4" max="4" width="19.85546875" customWidth="1"/>
    <col min="5" max="5" width="19" customWidth="1"/>
    <col min="6" max="6" width="18.28515625" customWidth="1"/>
  </cols>
  <sheetData>
    <row r="1" spans="1:6" ht="46.5" customHeight="1">
      <c r="A1" s="413" t="s">
        <v>133</v>
      </c>
      <c r="B1" s="413"/>
      <c r="C1" s="413"/>
      <c r="D1" s="413"/>
      <c r="E1" s="413"/>
      <c r="F1" s="413"/>
    </row>
    <row r="2" spans="1:6">
      <c r="A2" s="407" t="s">
        <v>37</v>
      </c>
      <c r="B2" s="407" t="s">
        <v>79</v>
      </c>
      <c r="C2" s="407" t="s">
        <v>339</v>
      </c>
      <c r="D2" s="407" t="s">
        <v>80</v>
      </c>
      <c r="E2" s="407"/>
      <c r="F2" s="407" t="s">
        <v>268</v>
      </c>
    </row>
    <row r="3" spans="1:6">
      <c r="A3" s="407"/>
      <c r="B3" s="407"/>
      <c r="C3" s="407"/>
      <c r="D3" s="51" t="s">
        <v>81</v>
      </c>
      <c r="E3" s="51" t="s">
        <v>78</v>
      </c>
      <c r="F3" s="407"/>
    </row>
    <row r="4" spans="1:6">
      <c r="A4" s="122">
        <v>1</v>
      </c>
      <c r="B4" s="122">
        <v>2</v>
      </c>
      <c r="C4" s="122">
        <v>3</v>
      </c>
      <c r="D4" s="122">
        <v>4</v>
      </c>
      <c r="E4" s="122">
        <v>5</v>
      </c>
      <c r="F4" s="122" t="s">
        <v>269</v>
      </c>
    </row>
    <row r="5" spans="1:6" ht="24.95" customHeight="1">
      <c r="A5" s="1">
        <v>1</v>
      </c>
      <c r="B5" s="1" t="s">
        <v>365</v>
      </c>
      <c r="C5" s="1">
        <v>5877.12</v>
      </c>
      <c r="D5" s="1"/>
      <c r="E5" s="1"/>
      <c r="F5" s="1">
        <v>5877.12</v>
      </c>
    </row>
    <row r="6" spans="1:6" ht="24.95" customHeight="1">
      <c r="A6" s="1"/>
      <c r="B6" s="1"/>
      <c r="C6" s="1"/>
      <c r="D6" s="1"/>
      <c r="E6" s="1"/>
      <c r="F6" s="1"/>
    </row>
    <row r="7" spans="1:6" ht="24.95" customHeight="1">
      <c r="A7" s="1"/>
      <c r="B7" s="1"/>
      <c r="C7" s="1"/>
      <c r="D7" s="1"/>
      <c r="E7" s="1"/>
      <c r="F7" s="1"/>
    </row>
    <row r="8" spans="1:6" ht="24.95" customHeight="1">
      <c r="A8" s="1"/>
      <c r="B8" s="1"/>
      <c r="C8" s="1"/>
      <c r="D8" s="1"/>
      <c r="E8" s="1"/>
      <c r="F8" s="1"/>
    </row>
    <row r="9" spans="1:6" ht="24.95" customHeight="1">
      <c r="A9" s="1"/>
      <c r="B9" s="1"/>
      <c r="C9" s="1"/>
      <c r="D9" s="1"/>
      <c r="E9" s="1"/>
      <c r="F9" s="1"/>
    </row>
    <row r="10" spans="1:6" ht="24.95" customHeight="1">
      <c r="A10" s="410" t="s">
        <v>127</v>
      </c>
      <c r="B10" s="411"/>
      <c r="C10" s="26">
        <f>SUM(C5:C9)</f>
        <v>5877.12</v>
      </c>
      <c r="D10" s="26">
        <f>SUM(D5:D9)</f>
        <v>0</v>
      </c>
      <c r="E10" s="26">
        <f>SUM(E5:E9)</f>
        <v>0</v>
      </c>
      <c r="F10" s="26">
        <f>SUM(F5:F9)</f>
        <v>5877.12</v>
      </c>
    </row>
    <row r="11" spans="1:6" ht="24.95" customHeight="1">
      <c r="A11" s="14" t="s">
        <v>3</v>
      </c>
      <c r="B11" s="59" t="s">
        <v>372</v>
      </c>
      <c r="C11" s="60"/>
      <c r="D11" s="60"/>
      <c r="E11" s="60"/>
      <c r="F11" s="60"/>
    </row>
    <row r="12" spans="1:6" s="8" customFormat="1"/>
    <row r="13" spans="1:6" ht="33.75" customHeight="1">
      <c r="A13" s="412" t="s">
        <v>358</v>
      </c>
      <c r="B13" s="412"/>
      <c r="C13" s="412"/>
      <c r="D13" s="412"/>
      <c r="E13" s="412"/>
      <c r="F13" s="412"/>
    </row>
    <row r="14" spans="1:6">
      <c r="A14" s="14"/>
      <c r="B14" s="14"/>
      <c r="C14" s="14"/>
      <c r="D14" s="14"/>
      <c r="E14" s="5"/>
      <c r="F14" s="14"/>
    </row>
  </sheetData>
  <mergeCells count="8">
    <mergeCell ref="A10:B10"/>
    <mergeCell ref="A13:F13"/>
    <mergeCell ref="A1:F1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scale="8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zoomScaleNormal="100" workbookViewId="0">
      <selection activeCell="H23" sqref="H23"/>
    </sheetView>
  </sheetViews>
  <sheetFormatPr defaultRowHeight="12.75"/>
  <cols>
    <col min="1" max="1" width="4.7109375" customWidth="1"/>
    <col min="2" max="2" width="29.7109375" customWidth="1"/>
    <col min="3" max="3" width="12.140625" customWidth="1"/>
    <col min="4" max="4" width="14.28515625" customWidth="1"/>
    <col min="6" max="6" width="12.5703125" customWidth="1"/>
    <col min="7" max="8" width="10.7109375" customWidth="1"/>
    <col min="9" max="10" width="12.140625" customWidth="1"/>
  </cols>
  <sheetData>
    <row r="1" spans="1:10" ht="30.75" customHeight="1">
      <c r="A1" s="144" t="s">
        <v>39</v>
      </c>
    </row>
    <row r="2" spans="1:10" ht="15.75" customHeight="1">
      <c r="A2" s="356" t="s">
        <v>38</v>
      </c>
      <c r="B2" s="147" t="s">
        <v>40</v>
      </c>
      <c r="C2" s="415" t="s">
        <v>355</v>
      </c>
      <c r="D2" s="415"/>
      <c r="E2" s="416" t="s">
        <v>44</v>
      </c>
      <c r="F2" s="416"/>
      <c r="G2" s="416" t="s">
        <v>45</v>
      </c>
      <c r="H2" s="416"/>
      <c r="I2" s="416" t="s">
        <v>356</v>
      </c>
      <c r="J2" s="416"/>
    </row>
    <row r="3" spans="1:10" ht="21" customHeight="1">
      <c r="A3" s="356"/>
      <c r="B3" s="148" t="s">
        <v>41</v>
      </c>
      <c r="C3" s="175" t="s">
        <v>42</v>
      </c>
      <c r="D3" s="175" t="s">
        <v>43</v>
      </c>
      <c r="E3" s="175" t="s">
        <v>42</v>
      </c>
      <c r="F3" s="175" t="s">
        <v>43</v>
      </c>
      <c r="G3" s="175" t="s">
        <v>42</v>
      </c>
      <c r="H3" s="175" t="s">
        <v>43</v>
      </c>
      <c r="I3" s="175" t="s">
        <v>42</v>
      </c>
      <c r="J3" s="175" t="s">
        <v>43</v>
      </c>
    </row>
    <row r="4" spans="1:10" s="8" customFormat="1" ht="21.75" customHeight="1">
      <c r="A4" s="45">
        <v>1</v>
      </c>
      <c r="B4" s="17" t="s">
        <v>46</v>
      </c>
      <c r="C4" s="123">
        <f>SUM(C5:C10)</f>
        <v>0</v>
      </c>
      <c r="D4" s="124">
        <f t="shared" ref="D4:H4" si="0">SUM(D5:D10)</f>
        <v>0</v>
      </c>
      <c r="E4" s="123">
        <f t="shared" si="0"/>
        <v>0</v>
      </c>
      <c r="F4" s="124">
        <f t="shared" si="0"/>
        <v>0</v>
      </c>
      <c r="G4" s="123">
        <f t="shared" si="0"/>
        <v>0</v>
      </c>
      <c r="H4" s="124">
        <f t="shared" si="0"/>
        <v>0</v>
      </c>
      <c r="I4" s="123">
        <f>SUM(I5:I10)</f>
        <v>0</v>
      </c>
      <c r="J4" s="124">
        <f>SUM(J5:J10)</f>
        <v>0</v>
      </c>
    </row>
    <row r="5" spans="1:10" s="8" customFormat="1">
      <c r="A5" s="112" t="s">
        <v>47</v>
      </c>
      <c r="B5" s="17"/>
      <c r="C5" s="106"/>
      <c r="D5" s="100"/>
      <c r="E5" s="106"/>
      <c r="F5" s="100"/>
      <c r="G5" s="106"/>
      <c r="H5" s="100"/>
      <c r="I5" s="106">
        <f>C5+E5-G5</f>
        <v>0</v>
      </c>
      <c r="J5" s="184">
        <f>D5+F5-H5</f>
        <v>0</v>
      </c>
    </row>
    <row r="6" spans="1:10" s="8" customFormat="1">
      <c r="A6" s="112" t="s">
        <v>48</v>
      </c>
      <c r="B6" s="17"/>
      <c r="C6" s="106"/>
      <c r="D6" s="100"/>
      <c r="E6" s="106"/>
      <c r="F6" s="100"/>
      <c r="G6" s="106"/>
      <c r="H6" s="100"/>
      <c r="I6" s="106">
        <f t="shared" ref="I6:J13" si="1">C6+E6-G6</f>
        <v>0</v>
      </c>
      <c r="J6" s="184">
        <f t="shared" ref="J6:J7" si="2">D6+F6-H6</f>
        <v>0</v>
      </c>
    </row>
    <row r="7" spans="1:10" s="8" customFormat="1">
      <c r="A7" s="112" t="s">
        <v>2</v>
      </c>
      <c r="B7" s="17"/>
      <c r="C7" s="106"/>
      <c r="D7" s="100"/>
      <c r="E7" s="106"/>
      <c r="F7" s="100"/>
      <c r="G7" s="106"/>
      <c r="H7" s="100"/>
      <c r="I7" s="106">
        <f t="shared" si="1"/>
        <v>0</v>
      </c>
      <c r="J7" s="184">
        <f t="shared" si="2"/>
        <v>0</v>
      </c>
    </row>
    <row r="8" spans="1:10" s="8" customFormat="1">
      <c r="A8" s="112"/>
      <c r="B8" s="17"/>
      <c r="C8" s="106"/>
      <c r="D8" s="100"/>
      <c r="E8" s="106"/>
      <c r="F8" s="100"/>
      <c r="G8" s="106"/>
      <c r="H8" s="100"/>
      <c r="I8" s="106"/>
      <c r="J8" s="184"/>
    </row>
    <row r="9" spans="1:10" s="8" customFormat="1">
      <c r="A9" s="112"/>
      <c r="B9" s="17"/>
      <c r="C9" s="106"/>
      <c r="D9" s="100"/>
      <c r="E9" s="106"/>
      <c r="F9" s="100"/>
      <c r="G9" s="106"/>
      <c r="H9" s="100"/>
      <c r="I9" s="106"/>
      <c r="J9" s="184"/>
    </row>
    <row r="10" spans="1:10" s="8" customFormat="1">
      <c r="A10" s="112"/>
      <c r="B10" s="17"/>
      <c r="C10" s="106"/>
      <c r="D10" s="100"/>
      <c r="E10" s="106"/>
      <c r="F10" s="100"/>
      <c r="G10" s="106"/>
      <c r="H10" s="100"/>
      <c r="I10" s="106"/>
      <c r="J10" s="184"/>
    </row>
    <row r="11" spans="1:10" s="8" customFormat="1" ht="26.25" customHeight="1">
      <c r="A11" s="45">
        <v>2</v>
      </c>
      <c r="B11" s="17" t="s">
        <v>49</v>
      </c>
      <c r="C11" s="123">
        <f t="shared" ref="C11:J11" si="3">SUM(C12:C15)</f>
        <v>0</v>
      </c>
      <c r="D11" s="124">
        <f t="shared" si="3"/>
        <v>0</v>
      </c>
      <c r="E11" s="123">
        <f t="shared" si="3"/>
        <v>0</v>
      </c>
      <c r="F11" s="124">
        <f t="shared" si="3"/>
        <v>0</v>
      </c>
      <c r="G11" s="123">
        <f t="shared" si="3"/>
        <v>0</v>
      </c>
      <c r="H11" s="124">
        <f t="shared" si="3"/>
        <v>0</v>
      </c>
      <c r="I11" s="123">
        <f t="shared" si="3"/>
        <v>0</v>
      </c>
      <c r="J11" s="184">
        <f t="shared" si="3"/>
        <v>0</v>
      </c>
    </row>
    <row r="12" spans="1:10" s="8" customFormat="1">
      <c r="A12" s="112" t="s">
        <v>50</v>
      </c>
      <c r="B12" s="17"/>
      <c r="C12" s="106"/>
      <c r="D12" s="100"/>
      <c r="E12" s="106"/>
      <c r="F12" s="100"/>
      <c r="G12" s="106"/>
      <c r="H12" s="100"/>
      <c r="I12" s="106">
        <f t="shared" si="1"/>
        <v>0</v>
      </c>
      <c r="J12" s="184">
        <f t="shared" si="1"/>
        <v>0</v>
      </c>
    </row>
    <row r="13" spans="1:10" s="8" customFormat="1">
      <c r="A13" s="112" t="s">
        <v>128</v>
      </c>
      <c r="B13" s="17"/>
      <c r="C13" s="106"/>
      <c r="D13" s="100"/>
      <c r="E13" s="106"/>
      <c r="F13" s="100"/>
      <c r="G13" s="106"/>
      <c r="H13" s="100"/>
      <c r="I13" s="106">
        <f>C13+E13-G13</f>
        <v>0</v>
      </c>
      <c r="J13" s="184">
        <f t="shared" si="1"/>
        <v>0</v>
      </c>
    </row>
    <row r="14" spans="1:10" s="8" customFormat="1">
      <c r="A14" s="112" t="s">
        <v>2</v>
      </c>
      <c r="B14" s="17"/>
      <c r="C14" s="106"/>
      <c r="D14" s="100"/>
      <c r="E14" s="106"/>
      <c r="F14" s="100"/>
      <c r="G14" s="106"/>
      <c r="H14" s="100"/>
      <c r="I14" s="106"/>
      <c r="J14" s="184"/>
    </row>
    <row r="15" spans="1:10" s="8" customFormat="1">
      <c r="A15" s="112"/>
      <c r="B15" s="17"/>
      <c r="C15" s="106"/>
      <c r="D15" s="100"/>
      <c r="E15" s="106"/>
      <c r="F15" s="100"/>
      <c r="G15" s="106"/>
      <c r="H15" s="100"/>
      <c r="I15" s="106"/>
      <c r="J15" s="184"/>
    </row>
    <row r="16" spans="1:10" s="8" customFormat="1" ht="18.75" customHeight="1">
      <c r="A16" s="401" t="s">
        <v>127</v>
      </c>
      <c r="B16" s="402"/>
      <c r="C16" s="182">
        <f t="shared" ref="C16:I16" si="4">SUM(C4+C11)</f>
        <v>0</v>
      </c>
      <c r="D16" s="183">
        <f t="shared" si="4"/>
        <v>0</v>
      </c>
      <c r="E16" s="182">
        <f t="shared" si="4"/>
        <v>0</v>
      </c>
      <c r="F16" s="183">
        <f t="shared" si="4"/>
        <v>0</v>
      </c>
      <c r="G16" s="182">
        <f t="shared" si="4"/>
        <v>0</v>
      </c>
      <c r="H16" s="183">
        <f t="shared" si="4"/>
        <v>0</v>
      </c>
      <c r="I16" s="182">
        <f t="shared" si="4"/>
        <v>0</v>
      </c>
      <c r="J16" s="183">
        <f>SUM(J4+J11)</f>
        <v>0</v>
      </c>
    </row>
    <row r="17" spans="1:10" s="8" customFormat="1" ht="18.75" customHeight="1">
      <c r="A17" s="14" t="s">
        <v>3</v>
      </c>
      <c r="B17" s="64"/>
      <c r="C17" s="65"/>
      <c r="D17" s="66"/>
      <c r="E17" s="65"/>
      <c r="F17" s="66"/>
      <c r="G17" s="65"/>
      <c r="H17" s="66"/>
      <c r="I17" s="65"/>
      <c r="J17" s="66"/>
    </row>
    <row r="18" spans="1:10" s="8" customFormat="1">
      <c r="A18" s="14"/>
      <c r="B18" s="125"/>
      <c r="C18" s="126"/>
      <c r="D18" s="71"/>
      <c r="E18" s="126"/>
      <c r="F18" s="71"/>
      <c r="G18" s="126"/>
      <c r="H18" s="71"/>
      <c r="I18" s="126"/>
      <c r="J18" s="71"/>
    </row>
    <row r="19" spans="1:10" s="8" customFormat="1" ht="20.25" customHeight="1">
      <c r="A19" s="414" t="s">
        <v>357</v>
      </c>
      <c r="B19" s="414"/>
      <c r="C19" s="414"/>
      <c r="D19" s="414"/>
      <c r="E19" s="414"/>
      <c r="F19" s="414"/>
      <c r="G19" s="414"/>
      <c r="H19" s="414"/>
      <c r="I19" s="414"/>
      <c r="J19" s="414"/>
    </row>
    <row r="21" spans="1:10">
      <c r="B21" s="14"/>
      <c r="C21" s="14"/>
      <c r="D21" s="14"/>
      <c r="G21" s="14"/>
    </row>
    <row r="22" spans="1:10">
      <c r="A22" s="14"/>
      <c r="B22" s="14"/>
      <c r="C22" s="14"/>
      <c r="D22" s="14"/>
      <c r="G22" s="5"/>
    </row>
  </sheetData>
  <mergeCells count="7">
    <mergeCell ref="A19:J19"/>
    <mergeCell ref="A16:B16"/>
    <mergeCell ref="C2:D2"/>
    <mergeCell ref="E2:F2"/>
    <mergeCell ref="G2:H2"/>
    <mergeCell ref="I2:J2"/>
    <mergeCell ref="A2:A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Instrukcja</vt:lpstr>
      <vt:lpstr>I Wprowadzenie</vt:lpstr>
      <vt:lpstr>II Dod.inf.i objaśn.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2.1</vt:lpstr>
      <vt:lpstr>2.2</vt:lpstr>
      <vt:lpstr>2.3</vt:lpstr>
      <vt:lpstr>2.5</vt:lpstr>
      <vt:lpstr>2.4</vt:lpstr>
      <vt:lpstr>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Bożena Rzucidło</dc:creator>
  <cp:lastModifiedBy>Beata Drajczyk</cp:lastModifiedBy>
  <cp:lastPrinted>2022-04-29T06:17:31Z</cp:lastPrinted>
  <dcterms:created xsi:type="dcterms:W3CDTF">2016-02-04T12:09:16Z</dcterms:created>
  <dcterms:modified xsi:type="dcterms:W3CDTF">2022-05-09T11:30:44Z</dcterms:modified>
</cp:coreProperties>
</file>